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3200"/>
  </bookViews>
  <sheets>
    <sheet name="推介项目" sheetId="1" r:id="rId1"/>
  </sheets>
  <definedNames>
    <definedName name="_xlnm.Print_Area" localSheetId="0">推介项目!$A$1:$N$124</definedName>
    <definedName name="_xlnm.Print_Titles" localSheetId="0">推介项目!$3:$3</definedName>
    <definedName name="_xlnm._FilterDatabase" localSheetId="0" hidden="1">推介项目!$A$3:$R$124</definedName>
  </definedNames>
  <calcPr calcId="144525"/>
</workbook>
</file>

<file path=xl/sharedStrings.xml><?xml version="1.0" encoding="utf-8"?>
<sst xmlns="http://schemas.openxmlformats.org/spreadsheetml/2006/main" count="1044" uniqueCount="543">
  <si>
    <r>
      <rPr>
        <sz val="18"/>
        <color indexed="8"/>
        <rFont val="宋体"/>
        <charset val="134"/>
      </rPr>
      <t>附件</t>
    </r>
    <r>
      <rPr>
        <sz val="18"/>
        <color indexed="8"/>
        <rFont val="Times New Roman"/>
        <charset val="134"/>
      </rPr>
      <t>1</t>
    </r>
  </si>
  <si>
    <t>面向民间资本推介的示范项目清单</t>
  </si>
  <si>
    <r>
      <rPr>
        <sz val="14"/>
        <color indexed="8"/>
        <rFont val="黑体"/>
        <charset val="134"/>
      </rPr>
      <t>序号</t>
    </r>
  </si>
  <si>
    <r>
      <rPr>
        <sz val="14"/>
        <color indexed="8"/>
        <rFont val="黑体"/>
        <charset val="134"/>
      </rPr>
      <t>项目名称</t>
    </r>
  </si>
  <si>
    <r>
      <rPr>
        <sz val="14"/>
        <color indexed="8"/>
        <rFont val="黑体"/>
        <charset val="134"/>
      </rPr>
      <t>项目总投资</t>
    </r>
    <r>
      <rPr>
        <sz val="14"/>
        <color indexed="8"/>
        <rFont val="Times New Roman"/>
        <charset val="0"/>
      </rPr>
      <t xml:space="preserve">
</t>
    </r>
    <r>
      <rPr>
        <sz val="14"/>
        <color indexed="8"/>
        <rFont val="黑体"/>
        <charset val="134"/>
      </rPr>
      <t>（万元）</t>
    </r>
  </si>
  <si>
    <r>
      <rPr>
        <sz val="14"/>
        <color indexed="8"/>
        <rFont val="黑体"/>
        <charset val="134"/>
      </rPr>
      <t>拟引进民间投资额（万元）</t>
    </r>
  </si>
  <si>
    <r>
      <rPr>
        <sz val="14"/>
        <color indexed="8"/>
        <rFont val="黑体"/>
        <charset val="134"/>
      </rPr>
      <t>项目类型</t>
    </r>
  </si>
  <si>
    <r>
      <rPr>
        <sz val="14"/>
        <color indexed="8"/>
        <rFont val="黑体"/>
        <charset val="134"/>
      </rPr>
      <t>推荐单位</t>
    </r>
  </si>
  <si>
    <r>
      <rPr>
        <sz val="14"/>
        <color indexed="8"/>
        <rFont val="黑体"/>
        <charset val="134"/>
      </rPr>
      <t>建设规模和内容</t>
    </r>
  </si>
  <si>
    <r>
      <rPr>
        <sz val="14"/>
        <color indexed="8"/>
        <rFont val="黑体"/>
        <charset val="134"/>
      </rPr>
      <t>项目建设</t>
    </r>
    <r>
      <rPr>
        <sz val="14"/>
        <color indexed="8"/>
        <rFont val="Times New Roman"/>
        <charset val="0"/>
      </rPr>
      <t xml:space="preserve">
</t>
    </r>
    <r>
      <rPr>
        <sz val="14"/>
        <color indexed="8"/>
        <rFont val="黑体"/>
        <charset val="134"/>
      </rPr>
      <t>状况</t>
    </r>
    <r>
      <rPr>
        <sz val="14"/>
        <color indexed="8"/>
        <rFont val="Times New Roman"/>
        <charset val="0"/>
      </rPr>
      <t xml:space="preserve">
</t>
    </r>
  </si>
  <si>
    <r>
      <rPr>
        <sz val="14"/>
        <color indexed="8"/>
        <rFont val="黑体"/>
        <charset val="134"/>
      </rPr>
      <t>项目建设基本</t>
    </r>
    <r>
      <rPr>
        <sz val="14"/>
        <color indexed="8"/>
        <rFont val="Times New Roman"/>
        <charset val="0"/>
      </rPr>
      <t xml:space="preserve">
</t>
    </r>
    <r>
      <rPr>
        <sz val="14"/>
        <color indexed="8"/>
        <rFont val="黑体"/>
        <charset val="134"/>
      </rPr>
      <t>手续完成情况</t>
    </r>
  </si>
  <si>
    <r>
      <rPr>
        <sz val="14"/>
        <color indexed="8"/>
        <rFont val="黑体"/>
        <charset val="134"/>
      </rPr>
      <t>（计划）开工</t>
    </r>
    <r>
      <rPr>
        <sz val="14"/>
        <color indexed="8"/>
        <rFont val="Times New Roman"/>
        <charset val="0"/>
      </rPr>
      <t xml:space="preserve">
</t>
    </r>
    <r>
      <rPr>
        <sz val="14"/>
        <color indexed="8"/>
        <rFont val="黑体"/>
        <charset val="134"/>
      </rPr>
      <t>时间</t>
    </r>
    <r>
      <rPr>
        <sz val="14"/>
        <color indexed="8"/>
        <rFont val="Times New Roman"/>
        <charset val="0"/>
      </rPr>
      <t xml:space="preserve">
</t>
    </r>
    <r>
      <rPr>
        <sz val="14"/>
        <color indexed="8"/>
        <rFont val="黑体"/>
        <charset val="134"/>
      </rPr>
      <t>（年</t>
    </r>
    <r>
      <rPr>
        <sz val="14"/>
        <color indexed="8"/>
        <rFont val="Times New Roman"/>
        <charset val="0"/>
      </rPr>
      <t>/</t>
    </r>
    <r>
      <rPr>
        <sz val="14"/>
        <color indexed="8"/>
        <rFont val="黑体"/>
        <charset val="134"/>
      </rPr>
      <t>月）</t>
    </r>
  </si>
  <si>
    <r>
      <rPr>
        <sz val="14"/>
        <color indexed="8"/>
        <rFont val="黑体"/>
        <charset val="134"/>
      </rPr>
      <t>计划竣工时间</t>
    </r>
    <r>
      <rPr>
        <sz val="14"/>
        <color indexed="8"/>
        <rFont val="Times New Roman"/>
        <charset val="0"/>
      </rPr>
      <t xml:space="preserve">
</t>
    </r>
    <r>
      <rPr>
        <sz val="14"/>
        <color indexed="8"/>
        <rFont val="黑体"/>
        <charset val="134"/>
      </rPr>
      <t>（年</t>
    </r>
    <r>
      <rPr>
        <sz val="14"/>
        <color indexed="8"/>
        <rFont val="Times New Roman"/>
        <charset val="0"/>
      </rPr>
      <t>/</t>
    </r>
    <r>
      <rPr>
        <sz val="14"/>
        <color indexed="8"/>
        <rFont val="黑体"/>
        <charset val="134"/>
      </rPr>
      <t>月）</t>
    </r>
  </si>
  <si>
    <t>具体联系单位及联系人</t>
  </si>
  <si>
    <r>
      <rPr>
        <sz val="14"/>
        <color indexed="8"/>
        <rFont val="黑体"/>
        <charset val="134"/>
      </rPr>
      <t>拟采取吸引民间</t>
    </r>
    <r>
      <rPr>
        <sz val="14"/>
        <color indexed="8"/>
        <rFont val="Times New Roman"/>
        <charset val="0"/>
      </rPr>
      <t xml:space="preserve">
</t>
    </r>
    <r>
      <rPr>
        <sz val="14"/>
        <color indexed="8"/>
        <rFont val="黑体"/>
        <charset val="134"/>
      </rPr>
      <t>资本参与方式</t>
    </r>
  </si>
  <si>
    <r>
      <rPr>
        <sz val="14"/>
        <color indexed="8"/>
        <rFont val="黑体"/>
        <charset val="134"/>
      </rPr>
      <t>备注</t>
    </r>
  </si>
  <si>
    <r>
      <rPr>
        <b/>
        <sz val="14"/>
        <color rgb="FF000000"/>
        <rFont val="文泉驿微米黑"/>
        <charset val="134"/>
      </rPr>
      <t>合　计（共101</t>
    </r>
    <r>
      <rPr>
        <b/>
        <sz val="14"/>
        <color rgb="FF000000"/>
        <rFont val="宋体"/>
        <charset val="134"/>
      </rPr>
      <t>项</t>
    </r>
    <r>
      <rPr>
        <b/>
        <sz val="14"/>
        <color rgb="FF000000"/>
        <rFont val="文泉驿微米黑"/>
        <charset val="134"/>
      </rPr>
      <t>）</t>
    </r>
  </si>
  <si>
    <r>
      <rPr>
        <sz val="14"/>
        <color rgb="FF000000"/>
        <rFont val="黑体"/>
        <charset val="134"/>
      </rPr>
      <t>一、基础设施项目</t>
    </r>
    <r>
      <rPr>
        <sz val="14"/>
        <color rgb="FF000000"/>
        <rFont val="Times New Roman"/>
        <charset val="134"/>
      </rPr>
      <t xml:space="preserve">  </t>
    </r>
    <r>
      <rPr>
        <sz val="14"/>
        <color rgb="FF000000"/>
        <rFont val="黑体"/>
        <charset val="134"/>
      </rPr>
      <t>（共</t>
    </r>
    <r>
      <rPr>
        <sz val="14"/>
        <color rgb="FF000000"/>
        <rFont val="Times New Roman"/>
        <charset val="134"/>
      </rPr>
      <t>44</t>
    </r>
    <r>
      <rPr>
        <sz val="14"/>
        <color rgb="FF000000"/>
        <rFont val="黑体"/>
        <charset val="134"/>
      </rPr>
      <t>项）</t>
    </r>
  </si>
  <si>
    <r>
      <rPr>
        <sz val="14"/>
        <color indexed="8"/>
        <rFont val="方正楷体简体"/>
        <charset val="134"/>
      </rPr>
      <t>（一）交通运输基础设施</t>
    </r>
    <r>
      <rPr>
        <sz val="14"/>
        <color indexed="8"/>
        <rFont val="Times New Roman"/>
        <charset val="0"/>
      </rPr>
      <t xml:space="preserve"> </t>
    </r>
    <r>
      <rPr>
        <sz val="14"/>
        <color indexed="8"/>
        <rFont val="方正楷体简体"/>
        <charset val="134"/>
      </rPr>
      <t>（共</t>
    </r>
    <r>
      <rPr>
        <sz val="14"/>
        <color indexed="8"/>
        <rFont val="Times New Roman"/>
        <charset val="0"/>
      </rPr>
      <t>10</t>
    </r>
    <r>
      <rPr>
        <sz val="14"/>
        <color indexed="8"/>
        <rFont val="方正楷体简体"/>
        <charset val="134"/>
      </rPr>
      <t>项）</t>
    </r>
  </si>
  <si>
    <r>
      <rPr>
        <sz val="14"/>
        <color indexed="8"/>
        <rFont val="宋体"/>
        <charset val="134"/>
      </rPr>
      <t>韶关乌石港疏港铁路专用线</t>
    </r>
  </si>
  <si>
    <r>
      <rPr>
        <sz val="14"/>
        <color indexed="8"/>
        <rFont val="宋体"/>
        <charset val="134"/>
      </rPr>
      <t>铁路</t>
    </r>
  </si>
  <si>
    <r>
      <rPr>
        <sz val="14"/>
        <color indexed="8"/>
        <rFont val="宋体"/>
        <charset val="134"/>
      </rPr>
      <t>韶关</t>
    </r>
  </si>
  <si>
    <r>
      <rPr>
        <sz val="14"/>
        <color indexed="8"/>
        <rFont val="宋体"/>
        <charset val="134"/>
      </rPr>
      <t>新建疏港铁路专用线长约9.3公里，线路于京广铁路乌石站接轨后</t>
    </r>
    <r>
      <rPr>
        <sz val="14"/>
        <color indexed="8"/>
        <rFont val="方正书宋_GBK"/>
        <charset val="134"/>
      </rPr>
      <t>，</t>
    </r>
    <r>
      <rPr>
        <sz val="14"/>
        <color indexed="8"/>
        <rFont val="宋体"/>
        <charset val="134"/>
      </rPr>
      <t>沿京广铁路东侧走行，至京港澳高速折向东，沿京港澳高速南侧走行</t>
    </r>
    <r>
      <rPr>
        <sz val="14"/>
        <color indexed="8"/>
        <rFont val="Times New Roman"/>
        <charset val="0"/>
      </rPr>
      <t>500</t>
    </r>
    <r>
      <rPr>
        <sz val="14"/>
        <color indexed="8"/>
        <rFont val="宋体"/>
        <charset val="134"/>
      </rPr>
      <t>米后下穿京港澳高速</t>
    </r>
    <r>
      <rPr>
        <sz val="14"/>
        <color indexed="8"/>
        <rFont val="方正书宋_GBK"/>
        <charset val="134"/>
      </rPr>
      <t>，</t>
    </r>
    <r>
      <rPr>
        <sz val="14"/>
        <color indexed="8"/>
        <rFont val="宋体"/>
        <charset val="134"/>
      </rPr>
      <t>为绕避基本农田沿新黄屋村西走行，最后接入大宝山铁路专用线。</t>
    </r>
  </si>
  <si>
    <r>
      <rPr>
        <sz val="14"/>
        <color indexed="8"/>
        <rFont val="宋体"/>
        <charset val="134"/>
      </rPr>
      <t>计划新开工</t>
    </r>
  </si>
  <si>
    <r>
      <rPr>
        <sz val="14"/>
        <color indexed="8"/>
        <rFont val="宋体"/>
        <charset val="134"/>
      </rPr>
      <t>政府投资项目。</t>
    </r>
    <r>
      <rPr>
        <sz val="14"/>
        <color indexed="8"/>
        <rFont val="Times New Roman"/>
        <charset val="0"/>
      </rPr>
      <t xml:space="preserve">
</t>
    </r>
    <r>
      <rPr>
        <sz val="14"/>
        <color indexed="8"/>
        <rFont val="宋体"/>
        <charset val="134"/>
      </rPr>
      <t>已完成规划方案研究，预计</t>
    </r>
    <r>
      <rPr>
        <sz val="14"/>
        <color indexed="8"/>
        <rFont val="Times New Roman"/>
        <charset val="0"/>
      </rPr>
      <t>12</t>
    </r>
    <r>
      <rPr>
        <sz val="14"/>
        <color indexed="8"/>
        <rFont val="宋体"/>
        <charset val="134"/>
      </rPr>
      <t>月底前完成项目可研。</t>
    </r>
  </si>
  <si>
    <t>2024年12月</t>
  </si>
  <si>
    <t>2026年12月</t>
  </si>
  <si>
    <r>
      <rPr>
        <sz val="14"/>
        <color indexed="8"/>
        <rFont val="Times New Roman"/>
        <charset val="0"/>
      </rPr>
      <t>韶关市发展和改革局</t>
    </r>
    <r>
      <rPr>
        <sz val="14"/>
        <color indexed="8"/>
        <rFont val="Times New Roman"/>
        <charset val="0"/>
      </rPr>
      <t xml:space="preserve">
</t>
    </r>
    <r>
      <rPr>
        <sz val="14"/>
        <color indexed="8"/>
        <rFont val="方正书宋_GBK"/>
        <charset val="134"/>
      </rPr>
      <t>，</t>
    </r>
    <r>
      <rPr>
        <sz val="14"/>
        <color indexed="8"/>
        <rFont val="宋体"/>
        <charset val="134"/>
      </rPr>
      <t>连金养，</t>
    </r>
    <r>
      <rPr>
        <sz val="14"/>
        <color indexed="8"/>
        <rFont val="Times New Roman"/>
        <charset val="0"/>
      </rPr>
      <t>13509855707
/</t>
    </r>
    <r>
      <rPr>
        <sz val="14"/>
        <color indexed="8"/>
        <rFont val="宋体"/>
        <charset val="134"/>
      </rPr>
      <t>王鹏举，</t>
    </r>
    <r>
      <rPr>
        <sz val="14"/>
        <color indexed="8"/>
        <rFont val="Times New Roman"/>
        <charset val="0"/>
      </rPr>
      <t>0751-8898155</t>
    </r>
  </si>
  <si>
    <t>参股</t>
  </si>
  <si>
    <r>
      <rPr>
        <sz val="14"/>
        <color indexed="8"/>
        <rFont val="宋体"/>
        <charset val="134"/>
      </rPr>
      <t>韶关丹霞机场高速公路</t>
    </r>
  </si>
  <si>
    <r>
      <rPr>
        <sz val="14"/>
        <color indexed="8"/>
        <rFont val="宋体"/>
        <charset val="134"/>
      </rPr>
      <t>高速公路</t>
    </r>
  </si>
  <si>
    <r>
      <rPr>
        <sz val="14"/>
        <color rgb="FF000000"/>
        <rFont val="宋体"/>
        <charset val="134"/>
      </rPr>
      <t>总里程长约</t>
    </r>
    <r>
      <rPr>
        <sz val="14"/>
        <color rgb="FF000000"/>
        <rFont val="Times New Roman"/>
        <charset val="134"/>
      </rPr>
      <t>25</t>
    </r>
    <r>
      <rPr>
        <sz val="14"/>
        <color rgb="FF000000"/>
        <rFont val="宋体"/>
        <charset val="134"/>
      </rPr>
      <t>公里，其中，利用既有北环高速公路约</t>
    </r>
    <r>
      <rPr>
        <sz val="14"/>
        <color rgb="FF000000"/>
        <rFont val="Times New Roman"/>
        <charset val="134"/>
      </rPr>
      <t>5</t>
    </r>
    <r>
      <rPr>
        <sz val="14"/>
        <color rgb="FF000000"/>
        <rFont val="宋体"/>
        <charset val="134"/>
      </rPr>
      <t>公里，新建高速公路约</t>
    </r>
    <r>
      <rPr>
        <sz val="14"/>
        <color rgb="FF000000"/>
        <rFont val="Times New Roman"/>
        <charset val="134"/>
      </rPr>
      <t>20</t>
    </r>
    <r>
      <rPr>
        <sz val="14"/>
        <color rgb="FF000000"/>
        <rFont val="宋体"/>
        <charset val="134"/>
      </rPr>
      <t>公里，拟采用设计速度</t>
    </r>
    <r>
      <rPr>
        <sz val="14"/>
        <color rgb="FF000000"/>
        <rFont val="Times New Roman"/>
        <charset val="134"/>
      </rPr>
      <t>100</t>
    </r>
    <r>
      <rPr>
        <sz val="14"/>
        <color rgb="FF000000"/>
        <rFont val="宋体"/>
        <charset val="134"/>
      </rPr>
      <t>公里</t>
    </r>
    <r>
      <rPr>
        <sz val="14"/>
        <color rgb="FF000000"/>
        <rFont val="Times New Roman"/>
        <charset val="134"/>
      </rPr>
      <t>/</t>
    </r>
    <r>
      <rPr>
        <sz val="14"/>
        <color rgb="FF000000"/>
        <rFont val="宋体"/>
        <charset val="134"/>
      </rPr>
      <t>小时的双向四车道高速公路标准。</t>
    </r>
  </si>
  <si>
    <r>
      <rPr>
        <sz val="14"/>
        <color indexed="8"/>
        <rFont val="宋体"/>
        <charset val="134"/>
      </rPr>
      <t>政府投资项目。</t>
    </r>
    <r>
      <rPr>
        <sz val="14"/>
        <color indexed="8"/>
        <rFont val="Times New Roman"/>
        <charset val="0"/>
      </rPr>
      <t xml:space="preserve">
</t>
    </r>
    <r>
      <rPr>
        <sz val="14"/>
        <color indexed="8"/>
        <rFont val="宋体"/>
        <charset val="134"/>
      </rPr>
      <t>1.完成了项目可研修编。</t>
    </r>
    <r>
      <rPr>
        <sz val="14"/>
        <color indexed="8"/>
        <rFont val="Times New Roman"/>
        <charset val="0"/>
      </rPr>
      <t xml:space="preserve">
</t>
    </r>
    <r>
      <rPr>
        <sz val="14"/>
        <color indexed="8"/>
        <rFont val="宋体"/>
        <charset val="134"/>
      </rPr>
      <t>2.同步组织开展项目穿越饮用水源保护区唯一性论证和水源保护区调整工作。</t>
    </r>
    <r>
      <rPr>
        <sz val="14"/>
        <color indexed="8"/>
        <rFont val="Times New Roman"/>
        <charset val="0"/>
      </rPr>
      <t xml:space="preserve">
</t>
    </r>
    <r>
      <rPr>
        <sz val="14"/>
        <color indexed="8"/>
        <rFont val="宋体"/>
        <charset val="134"/>
      </rPr>
      <t>3.正全面开展项目规划选址与用地预审、社会稳定性风险评估、防洪评价、通航论证等前期专题研究及项目特许经营实施方案的编制工作。</t>
    </r>
  </si>
  <si>
    <t>2023年12月</t>
  </si>
  <si>
    <r>
      <rPr>
        <sz val="14"/>
        <color indexed="8"/>
        <rFont val="Times New Roman"/>
        <charset val="0"/>
      </rPr>
      <t>韶关市交通运输局，温新良，</t>
    </r>
    <r>
      <rPr>
        <sz val="14"/>
        <color indexed="8"/>
        <rFont val="Times New Roman"/>
        <charset val="0"/>
      </rPr>
      <t>0751-8875696</t>
    </r>
  </si>
  <si>
    <t>其他</t>
  </si>
  <si>
    <r>
      <rPr>
        <sz val="14"/>
        <color indexed="8"/>
        <rFont val="宋体"/>
        <charset val="134"/>
      </rPr>
      <t>江门蓬江至新会高速公路（银洲湖高速公路）</t>
    </r>
  </si>
  <si>
    <r>
      <rPr>
        <sz val="14"/>
        <color indexed="8"/>
        <rFont val="宋体"/>
        <charset val="134"/>
      </rPr>
      <t>江门</t>
    </r>
  </si>
  <si>
    <r>
      <rPr>
        <sz val="14"/>
        <color indexed="8"/>
        <rFont val="宋体"/>
        <charset val="134"/>
      </rPr>
      <t>总里程长度为</t>
    </r>
    <r>
      <rPr>
        <sz val="14"/>
        <color indexed="8"/>
        <rFont val="Times New Roman"/>
        <charset val="0"/>
      </rPr>
      <t>54.343</t>
    </r>
    <r>
      <rPr>
        <sz val="14"/>
        <color indexed="8"/>
        <rFont val="方正书宋_GBK"/>
        <charset val="134"/>
      </rPr>
      <t>公里</t>
    </r>
    <r>
      <rPr>
        <sz val="14"/>
        <color indexed="8"/>
        <rFont val="宋体"/>
        <charset val="134"/>
      </rPr>
      <t>，设计速度为</t>
    </r>
    <r>
      <rPr>
        <sz val="14"/>
        <color indexed="8"/>
        <rFont val="Times New Roman"/>
        <charset val="0"/>
      </rPr>
      <t>120</t>
    </r>
    <r>
      <rPr>
        <sz val="14"/>
        <color indexed="8"/>
        <rFont val="宋体"/>
        <charset val="134"/>
      </rPr>
      <t>公里/小时，全线采用双向</t>
    </r>
    <r>
      <rPr>
        <sz val="14"/>
        <color indexed="8"/>
        <rFont val="Times New Roman"/>
        <charset val="0"/>
      </rPr>
      <t>6</t>
    </r>
    <r>
      <rPr>
        <sz val="14"/>
        <color indexed="8"/>
        <rFont val="宋体"/>
        <charset val="134"/>
      </rPr>
      <t>车道高速公路技术标准，整体式路基宽为</t>
    </r>
    <r>
      <rPr>
        <sz val="14"/>
        <color indexed="8"/>
        <rFont val="Times New Roman"/>
        <charset val="0"/>
      </rPr>
      <t>34.5</t>
    </r>
    <r>
      <rPr>
        <sz val="14"/>
        <color indexed="8"/>
        <rFont val="宋体"/>
        <charset val="134"/>
      </rPr>
      <t>米，分离式路基宽为</t>
    </r>
    <r>
      <rPr>
        <sz val="14"/>
        <color indexed="8"/>
        <rFont val="Times New Roman"/>
        <charset val="0"/>
      </rPr>
      <t>17</t>
    </r>
    <r>
      <rPr>
        <sz val="14"/>
        <color indexed="8"/>
        <rFont val="宋体"/>
        <charset val="134"/>
      </rPr>
      <t>米。</t>
    </r>
  </si>
  <si>
    <r>
      <rPr>
        <sz val="14"/>
        <color indexed="8"/>
        <rFont val="宋体"/>
        <charset val="134"/>
      </rPr>
      <t>在建</t>
    </r>
  </si>
  <si>
    <r>
      <rPr>
        <sz val="14"/>
        <color indexed="8"/>
        <rFont val="宋体"/>
        <charset val="134"/>
      </rPr>
      <t>企业投资项目。</t>
    </r>
    <r>
      <rPr>
        <sz val="14"/>
        <color indexed="8"/>
        <rFont val="Times New Roman"/>
        <charset val="0"/>
      </rPr>
      <t xml:space="preserve">
</t>
    </r>
    <r>
      <rPr>
        <sz val="14"/>
        <color indexed="8"/>
        <rFont val="宋体"/>
        <charset val="134"/>
      </rPr>
      <t>项目已依法履行项目核准（备案）手续；</t>
    </r>
    <r>
      <rPr>
        <sz val="14"/>
        <color indexed="8"/>
        <rFont val="Times New Roman"/>
        <charset val="0"/>
      </rPr>
      <t xml:space="preserve">
</t>
    </r>
    <r>
      <rPr>
        <sz val="14"/>
        <color indexed="8"/>
        <rFont val="宋体"/>
        <charset val="134"/>
      </rPr>
      <t>已按基本建设程序完成所有前期专项工作（包括初步设计外部性审查和施工图设计程序性审查）。</t>
    </r>
  </si>
  <si>
    <t>2020年12月</t>
  </si>
  <si>
    <t>2024年5月</t>
  </si>
  <si>
    <t>江门市银洲湖高速公路有限公司，文明举，13923086316</t>
  </si>
  <si>
    <r>
      <rPr>
        <sz val="14"/>
        <color indexed="8"/>
        <rFont val="宋体"/>
        <charset val="134"/>
      </rPr>
      <t>广西北流（粤桂界）至广东化州高速公路</t>
    </r>
  </si>
  <si>
    <r>
      <rPr>
        <sz val="14"/>
        <color indexed="8"/>
        <rFont val="宋体"/>
        <charset val="134"/>
      </rPr>
      <t>茂名</t>
    </r>
  </si>
  <si>
    <r>
      <rPr>
        <sz val="14"/>
        <color indexed="8"/>
        <rFont val="宋体"/>
        <charset val="134"/>
      </rPr>
      <t>总里程长度约</t>
    </r>
    <r>
      <rPr>
        <sz val="14"/>
        <color indexed="8"/>
        <rFont val="Times New Roman"/>
        <charset val="0"/>
      </rPr>
      <t>63.16</t>
    </r>
    <r>
      <rPr>
        <sz val="14"/>
        <color indexed="8"/>
        <rFont val="宋体"/>
        <charset val="134"/>
      </rPr>
      <t>公里，项目起于化州市播扬镇北侧（粤桂界），顺接北流至化州高速公路广西段，终于化州市区西北侧国道</t>
    </r>
    <r>
      <rPr>
        <sz val="14"/>
        <color indexed="8"/>
        <rFont val="Times New Roman"/>
        <charset val="0"/>
      </rPr>
      <t>G207</t>
    </r>
    <r>
      <rPr>
        <sz val="14"/>
        <color indexed="8"/>
        <rFont val="宋体"/>
        <charset val="134"/>
      </rPr>
      <t>线，双向四车道高速公路技术标准，设计速度</t>
    </r>
    <r>
      <rPr>
        <sz val="14"/>
        <color indexed="8"/>
        <rFont val="Times New Roman"/>
        <charset val="0"/>
      </rPr>
      <t>120</t>
    </r>
    <r>
      <rPr>
        <sz val="14"/>
        <color indexed="8"/>
        <rFont val="宋体"/>
        <charset val="134"/>
      </rPr>
      <t>公里</t>
    </r>
    <r>
      <rPr>
        <sz val="14"/>
        <color indexed="8"/>
        <rFont val="Times New Roman"/>
        <charset val="0"/>
      </rPr>
      <t>/</t>
    </r>
    <r>
      <rPr>
        <sz val="14"/>
        <color indexed="8"/>
        <rFont val="宋体"/>
        <charset val="134"/>
      </rPr>
      <t>小时，路基宽</t>
    </r>
    <r>
      <rPr>
        <sz val="14"/>
        <color indexed="8"/>
        <rFont val="Times New Roman"/>
        <charset val="0"/>
      </rPr>
      <t>26.5</t>
    </r>
    <r>
      <rPr>
        <sz val="14"/>
        <color indexed="8"/>
        <rFont val="宋体"/>
        <charset val="134"/>
      </rPr>
      <t>米，沥青混凝土路面，桥梁</t>
    </r>
    <r>
      <rPr>
        <sz val="14"/>
        <color indexed="8"/>
        <rFont val="Times New Roman"/>
        <charset val="0"/>
      </rPr>
      <t>16.91</t>
    </r>
    <r>
      <rPr>
        <sz val="14"/>
        <color indexed="8"/>
        <rFont val="宋体"/>
        <charset val="134"/>
      </rPr>
      <t>公里</t>
    </r>
    <r>
      <rPr>
        <sz val="14"/>
        <color indexed="8"/>
        <rFont val="Times New Roman"/>
        <charset val="0"/>
      </rPr>
      <t>/54</t>
    </r>
    <r>
      <rPr>
        <sz val="14"/>
        <color indexed="8"/>
        <rFont val="宋体"/>
        <charset val="134"/>
      </rPr>
      <t>座。</t>
    </r>
  </si>
  <si>
    <r>
      <rPr>
        <sz val="14"/>
        <color indexed="8"/>
        <rFont val="宋体"/>
        <charset val="134"/>
      </rPr>
      <t>企业投资项目。</t>
    </r>
    <r>
      <rPr>
        <sz val="14"/>
        <color indexed="8"/>
        <rFont val="Times New Roman"/>
        <charset val="0"/>
      </rPr>
      <t xml:space="preserve">
</t>
    </r>
    <r>
      <rPr>
        <sz val="14"/>
        <color indexed="8"/>
        <rFont val="宋体"/>
        <charset val="134"/>
      </rPr>
      <t>完成可行性研究报告。</t>
    </r>
    <r>
      <rPr>
        <sz val="14"/>
        <color indexed="8"/>
        <rFont val="Times New Roman"/>
        <charset val="0"/>
      </rPr>
      <t xml:space="preserve">
</t>
    </r>
  </si>
  <si>
    <t>2024年7月</t>
  </si>
  <si>
    <r>
      <rPr>
        <sz val="14"/>
        <color indexed="8"/>
        <rFont val="Times New Roman"/>
        <charset val="0"/>
      </rPr>
      <t>化州市地方公路管理处，</t>
    </r>
    <r>
      <rPr>
        <sz val="14"/>
        <color indexed="8"/>
        <rFont val="Times New Roman"/>
        <charset val="0"/>
      </rPr>
      <t xml:space="preserve">
</t>
    </r>
    <r>
      <rPr>
        <sz val="14"/>
        <color indexed="8"/>
        <rFont val="宋体"/>
        <charset val="134"/>
      </rPr>
      <t>林飞强</t>
    </r>
    <r>
      <rPr>
        <sz val="14"/>
        <color indexed="8"/>
        <rFont val="方正书宋_GBK"/>
        <charset val="134"/>
      </rPr>
      <t>，</t>
    </r>
    <r>
      <rPr>
        <sz val="14"/>
        <color indexed="8"/>
        <rFont val="Times New Roman"/>
        <charset val="0"/>
      </rPr>
      <t>13580085067</t>
    </r>
  </si>
  <si>
    <t>惠州至肇庆高速公路肇庆段</t>
  </si>
  <si>
    <r>
      <rPr>
        <sz val="14"/>
        <color indexed="8"/>
        <rFont val="宋体"/>
        <charset val="134"/>
      </rPr>
      <t>肇庆</t>
    </r>
  </si>
  <si>
    <r>
      <rPr>
        <sz val="14"/>
        <color indexed="8"/>
        <rFont val="宋体"/>
        <charset val="134"/>
      </rPr>
      <t>总里程长度</t>
    </r>
    <r>
      <rPr>
        <sz val="14"/>
        <color indexed="8"/>
        <rFont val="Times New Roman"/>
        <charset val="0"/>
      </rPr>
      <t>164.034</t>
    </r>
    <r>
      <rPr>
        <sz val="14"/>
        <color indexed="8"/>
        <rFont val="宋体"/>
        <charset val="134"/>
      </rPr>
      <t>公里，其中肇庆段</t>
    </r>
    <r>
      <rPr>
        <sz val="14"/>
        <color indexed="8"/>
        <rFont val="Times New Roman"/>
        <charset val="0"/>
      </rPr>
      <t>135.169</t>
    </r>
    <r>
      <rPr>
        <sz val="14"/>
        <color indexed="8"/>
        <rFont val="宋体"/>
        <charset val="134"/>
      </rPr>
      <t>公里，双向</t>
    </r>
    <r>
      <rPr>
        <sz val="14"/>
        <color indexed="8"/>
        <rFont val="Times New Roman"/>
        <charset val="0"/>
      </rPr>
      <t>6</t>
    </r>
    <r>
      <rPr>
        <sz val="14"/>
        <color indexed="8"/>
        <rFont val="宋体"/>
        <charset val="134"/>
      </rPr>
      <t>车道高速公路。</t>
    </r>
  </si>
  <si>
    <t>前期谋划</t>
  </si>
  <si>
    <r>
      <rPr>
        <sz val="14"/>
        <color indexed="8"/>
        <rFont val="Times New Roman"/>
        <charset val="0"/>
      </rPr>
      <t>正在工可阶段。</t>
    </r>
    <r>
      <rPr>
        <sz val="14"/>
        <color indexed="8"/>
        <rFont val="Times New Roman"/>
        <charset val="0"/>
      </rPr>
      <t xml:space="preserve">
</t>
    </r>
    <r>
      <rPr>
        <sz val="14"/>
        <color indexed="8"/>
        <rFont val="宋体"/>
        <charset val="134"/>
      </rPr>
      <t>未确定投资主体。</t>
    </r>
  </si>
  <si>
    <t>待定</t>
  </si>
  <si>
    <r>
      <rPr>
        <sz val="14"/>
        <color indexed="8"/>
        <rFont val="Times New Roman"/>
        <charset val="0"/>
      </rPr>
      <t>肇庆市交通运输局，林旭彬，</t>
    </r>
    <r>
      <rPr>
        <sz val="14"/>
        <rFont val="Times New Roman"/>
        <charset val="0"/>
      </rPr>
      <t>13802853109</t>
    </r>
  </si>
  <si>
    <r>
      <rPr>
        <sz val="14"/>
        <color indexed="8"/>
        <rFont val="宋体"/>
        <charset val="134"/>
      </rPr>
      <t>大（埔）丰（顺）（五）华高速公路大埔至丰顺段</t>
    </r>
  </si>
  <si>
    <r>
      <rPr>
        <sz val="14"/>
        <color indexed="8"/>
        <rFont val="宋体"/>
        <charset val="134"/>
      </rPr>
      <t>梅州</t>
    </r>
  </si>
  <si>
    <r>
      <rPr>
        <sz val="14"/>
        <color indexed="8"/>
        <rFont val="宋体"/>
        <charset val="134"/>
      </rPr>
      <t>总里程长度</t>
    </r>
    <r>
      <rPr>
        <sz val="14"/>
        <color indexed="8"/>
        <rFont val="Times New Roman"/>
        <charset val="0"/>
      </rPr>
      <t>77.324</t>
    </r>
    <r>
      <rPr>
        <sz val="14"/>
        <color indexed="8"/>
        <rFont val="宋体"/>
        <charset val="134"/>
      </rPr>
      <t>公里，项目起点位于大埔县高陂镇赤山村，与已通车的大潮高速相连并与大漳支线错位对接，经大埔县高陂镇、洲瑞镇和丰顺县潭江镇、小胜镇、留隍镇、黄金镇、潘田镇、丰良镇、北斗镇，终点位于丰顺县北斗镇庆瑶村，顺接已通车的大丰华高速丰顺至五华段，拟采用双向四车道高速公路标准，设计速度</t>
    </r>
    <r>
      <rPr>
        <sz val="14"/>
        <color indexed="8"/>
        <rFont val="Times New Roman"/>
        <charset val="0"/>
      </rPr>
      <t>100</t>
    </r>
    <r>
      <rPr>
        <sz val="14"/>
        <color indexed="8"/>
        <rFont val="宋体"/>
        <charset val="134"/>
      </rPr>
      <t>公里</t>
    </r>
    <r>
      <rPr>
        <sz val="14"/>
        <color indexed="8"/>
        <rFont val="Times New Roman"/>
        <charset val="0"/>
      </rPr>
      <t>/</t>
    </r>
    <r>
      <rPr>
        <sz val="14"/>
        <color indexed="8"/>
        <rFont val="宋体"/>
        <charset val="134"/>
      </rPr>
      <t>小时。</t>
    </r>
  </si>
  <si>
    <r>
      <rPr>
        <sz val="14"/>
        <color indexed="8"/>
        <rFont val="宋体"/>
        <charset val="134"/>
      </rPr>
      <t>该项目由广东省南粤交通投资建设有限公司作为代业主开展前期工作，目前尚未立项。</t>
    </r>
    <r>
      <rPr>
        <sz val="14"/>
        <color indexed="8"/>
        <rFont val="Times New Roman"/>
        <charset val="0"/>
      </rPr>
      <t xml:space="preserve">
1.</t>
    </r>
    <r>
      <rPr>
        <sz val="14"/>
        <color indexed="8"/>
        <rFont val="宋体"/>
        <charset val="134"/>
      </rPr>
      <t>已完成工可修编及立项前置专项审批；完成了项目初步设计阶段总体路线方案审查、定测详勘外业验收工作。</t>
    </r>
    <r>
      <rPr>
        <sz val="14"/>
        <color indexed="8"/>
        <rFont val="Times New Roman"/>
        <charset val="0"/>
      </rPr>
      <t xml:space="preserve">
2.</t>
    </r>
    <r>
      <rPr>
        <sz val="14"/>
        <color indexed="8"/>
        <rFont val="宋体"/>
        <charset val="134"/>
      </rPr>
      <t>正在向交通运输部争取将大丰高速列入</t>
    </r>
    <r>
      <rPr>
        <sz val="14"/>
        <color indexed="8"/>
        <rFont val="Times New Roman"/>
        <charset val="0"/>
      </rPr>
      <t>G1532</t>
    </r>
    <r>
      <rPr>
        <sz val="14"/>
        <color indexed="8"/>
        <rFont val="宋体"/>
        <charset val="134"/>
      </rPr>
      <t>泉州至梅州国家高速公路线位规划。</t>
    </r>
  </si>
  <si>
    <t>2027年12月</t>
  </si>
  <si>
    <r>
      <rPr>
        <sz val="14"/>
        <color indexed="8"/>
        <rFont val="宋体"/>
        <charset val="134"/>
      </rPr>
      <t>梅州市交通运输局，胡锦忠，</t>
    </r>
    <r>
      <rPr>
        <sz val="14"/>
        <color indexed="8"/>
        <rFont val="Times New Roman"/>
        <charset val="0"/>
      </rPr>
      <t>13430180690</t>
    </r>
  </si>
  <si>
    <r>
      <rPr>
        <sz val="14"/>
        <color indexed="8"/>
        <rFont val="宋体"/>
        <charset val="134"/>
      </rPr>
      <t>平远至武平高速公路</t>
    </r>
  </si>
  <si>
    <r>
      <rPr>
        <sz val="14"/>
        <color indexed="8"/>
        <rFont val="宋体"/>
        <charset val="134"/>
      </rPr>
      <t>总里程长度约</t>
    </r>
    <r>
      <rPr>
        <sz val="14"/>
        <color indexed="8"/>
        <rFont val="Times New Roman"/>
        <charset val="0"/>
      </rPr>
      <t xml:space="preserve"> 42.2 </t>
    </r>
    <r>
      <rPr>
        <sz val="14"/>
        <color indexed="8"/>
        <rFont val="宋体"/>
        <charset val="134"/>
      </rPr>
      <t>公里，项目起于平远县差干镇湍溪村（粤闽界），对接福建省规划建设的浦城至武平高速公路，往南经上举镇、东石镇、终点于大柘镇西北侧与济广高速公路相接，拟采用双向四车道高速公路技术标准，设计速度</t>
    </r>
    <r>
      <rPr>
        <sz val="14"/>
        <color indexed="8"/>
        <rFont val="Times New Roman"/>
        <charset val="0"/>
      </rPr>
      <t xml:space="preserve"> 100 </t>
    </r>
    <r>
      <rPr>
        <sz val="14"/>
        <color indexed="8"/>
        <rFont val="宋体"/>
        <charset val="134"/>
      </rPr>
      <t>公里</t>
    </r>
    <r>
      <rPr>
        <sz val="14"/>
        <color indexed="8"/>
        <rFont val="Times New Roman"/>
        <charset val="0"/>
      </rPr>
      <t>/</t>
    </r>
    <r>
      <rPr>
        <sz val="14"/>
        <color indexed="8"/>
        <rFont val="宋体"/>
        <charset val="134"/>
      </rPr>
      <t>小时。</t>
    </r>
  </si>
  <si>
    <r>
      <rPr>
        <sz val="14"/>
        <color indexed="8"/>
        <rFont val="宋体"/>
        <charset val="134"/>
      </rPr>
      <t>该项目业主单位待定。</t>
    </r>
    <r>
      <rPr>
        <sz val="14"/>
        <color indexed="8"/>
        <rFont val="Times New Roman"/>
        <charset val="0"/>
      </rPr>
      <t xml:space="preserve">
1.</t>
    </r>
    <r>
      <rPr>
        <sz val="14"/>
        <color indexed="8"/>
        <rFont val="宋体"/>
        <charset val="134"/>
      </rPr>
      <t>正在开展工程可行性研究，</t>
    </r>
    <r>
      <rPr>
        <sz val="14"/>
        <color indexed="8"/>
        <rFont val="Times New Roman"/>
        <charset val="0"/>
      </rPr>
      <t>“</t>
    </r>
    <r>
      <rPr>
        <sz val="14"/>
        <color indexed="8"/>
        <rFont val="宋体"/>
        <charset val="134"/>
      </rPr>
      <t>工可</t>
    </r>
    <r>
      <rPr>
        <sz val="14"/>
        <color indexed="8"/>
        <rFont val="Times New Roman"/>
        <charset val="0"/>
      </rPr>
      <t>”</t>
    </r>
    <r>
      <rPr>
        <sz val="14"/>
        <color indexed="8"/>
        <rFont val="宋体"/>
        <charset val="134"/>
      </rPr>
      <t>已编制完成，待省交通运输厅评审。</t>
    </r>
    <r>
      <rPr>
        <sz val="14"/>
        <color indexed="8"/>
        <rFont val="Times New Roman"/>
        <charset val="0"/>
      </rPr>
      <t xml:space="preserve">
2.</t>
    </r>
    <r>
      <rPr>
        <sz val="14"/>
        <color indexed="8"/>
        <rFont val="宋体"/>
        <charset val="134"/>
      </rPr>
      <t>正在向交通运输部争取将平武高速列入</t>
    </r>
    <r>
      <rPr>
        <sz val="14"/>
        <color indexed="8"/>
        <rFont val="Times New Roman"/>
        <charset val="0"/>
      </rPr>
      <t>G1535</t>
    </r>
    <r>
      <rPr>
        <sz val="14"/>
        <color indexed="8"/>
        <rFont val="宋体"/>
        <charset val="134"/>
      </rPr>
      <t>潮州至南昌国家高速公路线位规划。</t>
    </r>
  </si>
  <si>
    <r>
      <rPr>
        <sz val="14"/>
        <color indexed="8"/>
        <rFont val="宋体"/>
        <charset val="134"/>
      </rPr>
      <t>阳江港海陵湾港区吉树作业区</t>
    </r>
    <r>
      <rPr>
        <sz val="14"/>
        <color indexed="8"/>
        <rFont val="Times New Roman"/>
        <charset val="0"/>
      </rPr>
      <t>#15</t>
    </r>
    <r>
      <rPr>
        <sz val="14"/>
        <color indexed="8"/>
        <rFont val="宋体"/>
        <charset val="134"/>
      </rPr>
      <t>通用泊位码头工程项目</t>
    </r>
  </si>
  <si>
    <r>
      <rPr>
        <sz val="14"/>
        <color indexed="8"/>
        <rFont val="宋体"/>
        <charset val="134"/>
      </rPr>
      <t>港口码头</t>
    </r>
  </si>
  <si>
    <r>
      <rPr>
        <sz val="14"/>
        <color indexed="8"/>
        <rFont val="宋体"/>
        <charset val="134"/>
      </rPr>
      <t>阳江</t>
    </r>
  </si>
  <si>
    <r>
      <rPr>
        <sz val="14"/>
        <color indexed="8"/>
        <rFont val="宋体"/>
        <charset val="134"/>
      </rPr>
      <t>本工程建设</t>
    </r>
    <r>
      <rPr>
        <sz val="14"/>
        <color indexed="8"/>
        <rFont val="Times New Roman"/>
        <charset val="0"/>
      </rPr>
      <t xml:space="preserve"> 1 </t>
    </r>
    <r>
      <rPr>
        <sz val="14"/>
        <color indexed="8"/>
        <rFont val="宋体"/>
        <charset val="134"/>
      </rPr>
      <t>个</t>
    </r>
    <r>
      <rPr>
        <sz val="14"/>
        <color indexed="8"/>
        <rFont val="Times New Roman"/>
        <charset val="0"/>
      </rPr>
      <t xml:space="preserve"> 10 </t>
    </r>
    <r>
      <rPr>
        <sz val="14"/>
        <color indexed="8"/>
        <rFont val="宋体"/>
        <charset val="134"/>
      </rPr>
      <t>万吨级通用泊位，泊位岸线总长</t>
    </r>
    <r>
      <rPr>
        <sz val="14"/>
        <color indexed="8"/>
        <rFont val="Times New Roman"/>
        <charset val="0"/>
      </rPr>
      <t xml:space="preserve"> 280</t>
    </r>
    <r>
      <rPr>
        <sz val="14"/>
        <color indexed="8"/>
        <rFont val="方正书宋_GBK"/>
        <charset val="134"/>
      </rPr>
      <t>米</t>
    </r>
    <r>
      <rPr>
        <sz val="14"/>
        <color indexed="8"/>
        <rFont val="宋体"/>
        <charset val="134"/>
      </rPr>
      <t>，实际建设岸线总长度为</t>
    </r>
    <r>
      <rPr>
        <sz val="14"/>
        <color indexed="8"/>
        <rFont val="Times New Roman"/>
        <charset val="0"/>
      </rPr>
      <t xml:space="preserve"> 270</t>
    </r>
    <r>
      <rPr>
        <sz val="14"/>
        <color indexed="8"/>
        <rFont val="方正书宋_GBK"/>
        <charset val="134"/>
      </rPr>
      <t>米</t>
    </r>
    <r>
      <rPr>
        <sz val="14"/>
        <color indexed="8"/>
        <rFont val="宋体"/>
        <charset val="134"/>
      </rPr>
      <t>。根据货运量预测、到港船型分析、码头功能分工和功能定位，预测工程建成达产后年吞吐量为</t>
    </r>
    <r>
      <rPr>
        <sz val="14"/>
        <color indexed="8"/>
        <rFont val="Times New Roman"/>
        <charset val="0"/>
      </rPr>
      <t xml:space="preserve"> 360 </t>
    </r>
    <r>
      <rPr>
        <sz val="14"/>
        <color indexed="8"/>
        <rFont val="宋体"/>
        <charset val="134"/>
      </rPr>
      <t>万吨，其中散货</t>
    </r>
    <r>
      <rPr>
        <sz val="14"/>
        <color indexed="8"/>
        <rFont val="Times New Roman"/>
        <charset val="0"/>
      </rPr>
      <t xml:space="preserve"> 260 </t>
    </r>
    <r>
      <rPr>
        <sz val="14"/>
        <color indexed="8"/>
        <rFont val="宋体"/>
        <charset val="134"/>
      </rPr>
      <t>万吨、件杂货</t>
    </r>
    <r>
      <rPr>
        <sz val="14"/>
        <color indexed="8"/>
        <rFont val="Times New Roman"/>
        <charset val="0"/>
      </rPr>
      <t xml:space="preserve"> 100 </t>
    </r>
    <r>
      <rPr>
        <sz val="14"/>
        <color indexed="8"/>
        <rFont val="宋体"/>
        <charset val="134"/>
      </rPr>
      <t>万吨，码头年设计通过能力</t>
    </r>
    <r>
      <rPr>
        <sz val="14"/>
        <color indexed="8"/>
        <rFont val="Times New Roman"/>
        <charset val="0"/>
      </rPr>
      <t xml:space="preserve"> 427 </t>
    </r>
    <r>
      <rPr>
        <sz val="14"/>
        <color indexed="8"/>
        <rFont val="宋体"/>
        <charset val="134"/>
      </rPr>
      <t>万吨。</t>
    </r>
  </si>
  <si>
    <r>
      <rPr>
        <sz val="14"/>
        <color indexed="8"/>
        <rFont val="宋体"/>
        <charset val="134"/>
      </rPr>
      <t>企业投资项目。</t>
    </r>
    <r>
      <rPr>
        <sz val="14"/>
        <color indexed="8"/>
        <rFont val="Times New Roman"/>
        <charset val="0"/>
      </rPr>
      <t xml:space="preserve">
</t>
    </r>
    <r>
      <rPr>
        <sz val="14"/>
        <color indexed="8"/>
        <rFont val="宋体"/>
        <charset val="134"/>
      </rPr>
      <t>项目已完成立项，除用海和环评报批，其它前期专项论证已完成，岸线、初步设计已批复。正进行施工图设计，补办用海手续，开展环评报告编制。</t>
    </r>
  </si>
  <si>
    <t>2023年9月</t>
  </si>
  <si>
    <t>2025年9月</t>
  </si>
  <si>
    <r>
      <rPr>
        <sz val="14"/>
        <color indexed="8"/>
        <rFont val="Times New Roman"/>
        <charset val="0"/>
      </rPr>
      <t>阳江港广泰隆码头有限公司，区世新，</t>
    </r>
    <r>
      <rPr>
        <sz val="14"/>
        <color indexed="8"/>
        <rFont val="Times New Roman"/>
        <charset val="0"/>
      </rPr>
      <t>13326590066</t>
    </r>
  </si>
  <si>
    <r>
      <rPr>
        <sz val="14"/>
        <color indexed="8"/>
        <rFont val="宋体"/>
        <charset val="134"/>
      </rPr>
      <t>粤东城际铁路</t>
    </r>
    <r>
      <rPr>
        <sz val="14"/>
        <color indexed="8"/>
        <rFont val="Times New Roman"/>
        <charset val="0"/>
      </rPr>
      <t>(</t>
    </r>
    <r>
      <rPr>
        <sz val="14"/>
        <color indexed="8"/>
        <rFont val="宋体"/>
        <charset val="134"/>
      </rPr>
      <t>汕头段）</t>
    </r>
    <r>
      <rPr>
        <sz val="14"/>
        <color indexed="8"/>
        <rFont val="Times New Roman"/>
        <charset val="0"/>
      </rPr>
      <t>TOD</t>
    </r>
    <r>
      <rPr>
        <sz val="14"/>
        <color indexed="8"/>
        <rFont val="宋体"/>
        <charset val="134"/>
      </rPr>
      <t>综合开发项目</t>
    </r>
  </si>
  <si>
    <r>
      <rPr>
        <sz val="14"/>
        <color indexed="8"/>
        <rFont val="宋体"/>
        <charset val="134"/>
      </rPr>
      <t>综合交通枢纽及一体化设施项目</t>
    </r>
  </si>
  <si>
    <r>
      <rPr>
        <sz val="14"/>
        <color indexed="8"/>
        <rFont val="宋体"/>
        <charset val="134"/>
      </rPr>
      <t>汕头</t>
    </r>
  </si>
  <si>
    <r>
      <rPr>
        <sz val="14"/>
        <color rgb="FF000000"/>
        <rFont val="宋体"/>
        <charset val="134"/>
      </rPr>
      <t>根据广东省人民政府办公厅关于印发《粤东城际铁路</t>
    </r>
    <r>
      <rPr>
        <sz val="14"/>
        <color rgb="FF000000"/>
        <rFont val="Times New Roman"/>
        <charset val="134"/>
      </rPr>
      <t>“</t>
    </r>
    <r>
      <rPr>
        <sz val="14"/>
        <color rgb="FF000000"/>
        <rFont val="宋体"/>
        <charset val="134"/>
      </rPr>
      <t>一环一射线</t>
    </r>
    <r>
      <rPr>
        <sz val="14"/>
        <color rgb="FF000000"/>
        <rFont val="Times New Roman"/>
        <charset val="134"/>
      </rPr>
      <t>”</t>
    </r>
    <r>
      <rPr>
        <sz val="14"/>
        <color rgb="FF000000"/>
        <rFont val="宋体"/>
        <charset val="134"/>
      </rPr>
      <t>项目总体工作方案和工程建设计划》的通知要求，为集约节约用地，实现站城一体化开发和运输效益最大化，构建绿色便捷的交通出行体系，在项目规划设计和投资建设过程中，沿线具备综合开发条件由属地政府纳入城市规划实施片区综合开发，提升城市开发建设水平。市投资控股集团作为粤东城际铁路（汕头段）站城一体化开发工作的实施主体，同步配建车站，组织实施粤东城际铁路（汕头段）的综合开发（含站场</t>
    </r>
    <r>
      <rPr>
        <sz val="14"/>
        <color rgb="FF000000"/>
        <rFont val="Times New Roman"/>
        <charset val="134"/>
      </rPr>
      <t>TOD</t>
    </r>
    <r>
      <rPr>
        <sz val="14"/>
        <color rgb="FF000000"/>
        <rFont val="宋体"/>
        <charset val="134"/>
      </rPr>
      <t>开发及运营）相关工作，包括：开展站城一体化（</t>
    </r>
    <r>
      <rPr>
        <sz val="14"/>
        <color rgb="FF000000"/>
        <rFont val="Times New Roman"/>
        <charset val="134"/>
      </rPr>
      <t>TOD</t>
    </r>
    <r>
      <rPr>
        <sz val="14"/>
        <color rgb="FF000000"/>
        <rFont val="宋体"/>
        <charset val="134"/>
      </rPr>
      <t>）综合开发项目的选址策划、开发方案编制与报批、建筑概念方案编制与报批、站房地方配建部分与城际铁路的设计衔接、综合开发项目的资金筹措及开发运营等，将以龙湖附中站、时代广场站、汕头一中站、汽车总站作为首批</t>
    </r>
    <r>
      <rPr>
        <sz val="14"/>
        <color rgb="FF000000"/>
        <rFont val="Times New Roman"/>
        <charset val="134"/>
      </rPr>
      <t>TOD</t>
    </r>
    <r>
      <rPr>
        <sz val="14"/>
        <color rgb="FF000000"/>
        <rFont val="宋体"/>
        <charset val="134"/>
      </rPr>
      <t>综合开发站点。</t>
    </r>
  </si>
  <si>
    <r>
      <rPr>
        <sz val="14"/>
        <color indexed="8"/>
        <rFont val="宋体"/>
        <charset val="134"/>
      </rPr>
      <t>企业投资项目。</t>
    </r>
    <r>
      <rPr>
        <sz val="14"/>
        <color indexed="8"/>
        <rFont val="Times New Roman"/>
        <charset val="0"/>
      </rPr>
      <t xml:space="preserve">
</t>
    </r>
    <r>
      <rPr>
        <sz val="14"/>
        <color indexed="8"/>
        <rFont val="宋体"/>
        <charset val="134"/>
      </rPr>
      <t>目前正在开展龙湖附中站、时代广场站、汕头一中站、汽车总站四个地下站点的城市设计和站城一体化概念设计工作。项目建设其他基本手续尚未启动。</t>
    </r>
  </si>
  <si>
    <t>2024年1月</t>
  </si>
  <si>
    <t>2030年1月</t>
  </si>
  <si>
    <r>
      <rPr>
        <sz val="14"/>
        <color indexed="8"/>
        <rFont val="Times New Roman"/>
        <charset val="0"/>
      </rPr>
      <t>汕头市投资控股集团有限公司，郭伟，</t>
    </r>
    <r>
      <rPr>
        <sz val="14"/>
        <color indexed="8"/>
        <rFont val="Times New Roman"/>
        <charset val="0"/>
      </rPr>
      <t>18675436540</t>
    </r>
  </si>
  <si>
    <r>
      <rPr>
        <sz val="14"/>
        <color indexed="8"/>
        <rFont val="宋体"/>
        <charset val="134"/>
      </rPr>
      <t>惠州南站综合交通枢纽（</t>
    </r>
    <r>
      <rPr>
        <sz val="14"/>
        <color indexed="8"/>
        <rFont val="Times New Roman"/>
        <charset val="0"/>
      </rPr>
      <t>TOD</t>
    </r>
    <r>
      <rPr>
        <sz val="14"/>
        <color indexed="8"/>
        <rFont val="宋体"/>
        <charset val="134"/>
      </rPr>
      <t>）项目</t>
    </r>
  </si>
  <si>
    <r>
      <rPr>
        <sz val="14"/>
        <color indexed="8"/>
        <rFont val="宋体"/>
        <charset val="134"/>
      </rPr>
      <t>惠州</t>
    </r>
  </si>
  <si>
    <r>
      <rPr>
        <sz val="14"/>
        <color indexed="8"/>
        <rFont val="宋体"/>
        <charset val="134"/>
      </rPr>
      <t>位于惠州市惠阳区惠州南站片区，整体规划统筹片区约</t>
    </r>
    <r>
      <rPr>
        <sz val="14"/>
        <color indexed="8"/>
        <rFont val="Times New Roman"/>
        <charset val="0"/>
      </rPr>
      <t>11.9</t>
    </r>
    <r>
      <rPr>
        <sz val="14"/>
        <color indexed="8"/>
        <rFont val="宋体"/>
        <charset val="134"/>
      </rPr>
      <t>平方公里（核心先导区为</t>
    </r>
    <r>
      <rPr>
        <sz val="14"/>
        <color indexed="8"/>
        <rFont val="Times New Roman"/>
        <charset val="0"/>
      </rPr>
      <t>317</t>
    </r>
    <r>
      <rPr>
        <sz val="14"/>
        <color indexed="8"/>
        <rFont val="宋体"/>
        <charset val="134"/>
      </rPr>
      <t>公顷），总用地面积为</t>
    </r>
    <r>
      <rPr>
        <sz val="14"/>
        <color indexed="8"/>
        <rFont val="Times New Roman"/>
        <charset val="0"/>
      </rPr>
      <t>396,567</t>
    </r>
    <r>
      <rPr>
        <sz val="14"/>
        <color indexed="8"/>
        <rFont val="宋体"/>
        <charset val="134"/>
      </rPr>
      <t>平方米。项目地上建筑总计容面积约</t>
    </r>
    <r>
      <rPr>
        <sz val="14"/>
        <color indexed="8"/>
        <rFont val="Times New Roman"/>
        <charset val="0"/>
      </rPr>
      <t>1,270,777.99</t>
    </r>
    <r>
      <rPr>
        <sz val="14"/>
        <color indexed="8"/>
        <rFont val="宋体"/>
        <charset val="134"/>
      </rPr>
      <t>平方米，住宅与商办比例暂按</t>
    </r>
    <r>
      <rPr>
        <sz val="14"/>
        <color indexed="8"/>
        <rFont val="Times New Roman"/>
        <charset val="0"/>
      </rPr>
      <t>54%</t>
    </r>
    <r>
      <rPr>
        <sz val="14"/>
        <color indexed="8"/>
        <rFont val="宋体"/>
        <charset val="134"/>
      </rPr>
      <t>：</t>
    </r>
    <r>
      <rPr>
        <sz val="14"/>
        <color indexed="8"/>
        <rFont val="Times New Roman"/>
        <charset val="0"/>
      </rPr>
      <t>46%</t>
    </r>
    <r>
      <rPr>
        <sz val="14"/>
        <color indexed="8"/>
        <rFont val="宋体"/>
        <charset val="134"/>
      </rPr>
      <t>分配，全部可售；商办业态包含底商、酒店、购物中心和写字楼四种。</t>
    </r>
  </si>
  <si>
    <r>
      <rPr>
        <sz val="14"/>
        <color indexed="8"/>
        <rFont val="宋体"/>
        <charset val="134"/>
      </rPr>
      <t>企业投资项目。</t>
    </r>
    <r>
      <rPr>
        <sz val="14"/>
        <color indexed="8"/>
        <rFont val="Times New Roman"/>
        <charset val="0"/>
      </rPr>
      <t xml:space="preserve">
</t>
    </r>
    <r>
      <rPr>
        <sz val="14"/>
        <color indexed="8"/>
        <rFont val="宋体"/>
        <charset val="134"/>
      </rPr>
      <t>已核准。</t>
    </r>
  </si>
  <si>
    <t>2025年10月</t>
  </si>
  <si>
    <r>
      <rPr>
        <sz val="14"/>
        <color indexed="8"/>
        <rFont val="方正书宋_GBK"/>
        <charset val="134"/>
      </rPr>
      <t>惠阳城投，谭烨玲，</t>
    </r>
    <r>
      <rPr>
        <sz val="14"/>
        <color indexed="8"/>
        <rFont val="Times New Roman"/>
        <charset val="0"/>
      </rPr>
      <t>18026565860</t>
    </r>
  </si>
  <si>
    <t>（二）能源基础设施（共1项）</t>
  </si>
  <si>
    <t>广东粤电汕头液化天然气接收站项目</t>
  </si>
  <si>
    <r>
      <rPr>
        <sz val="14"/>
        <color indexed="8"/>
        <rFont val="宋体"/>
        <charset val="134"/>
      </rPr>
      <t>石油天然气项目</t>
    </r>
  </si>
  <si>
    <r>
      <rPr>
        <sz val="14"/>
        <color indexed="8"/>
        <rFont val="宋体"/>
        <charset val="134"/>
      </rPr>
      <t>项目分两期建设。一期总投资约</t>
    </r>
    <r>
      <rPr>
        <sz val="14"/>
        <color indexed="8"/>
        <rFont val="Times New Roman"/>
        <charset val="0"/>
      </rPr>
      <t>100</t>
    </r>
    <r>
      <rPr>
        <sz val="14"/>
        <color indexed="8"/>
        <rFont val="宋体"/>
        <charset val="134"/>
      </rPr>
      <t>亿元，其接收、储存、处理能力为</t>
    </r>
    <r>
      <rPr>
        <sz val="14"/>
        <color indexed="8"/>
        <rFont val="Times New Roman"/>
        <charset val="0"/>
      </rPr>
      <t>300</t>
    </r>
    <r>
      <rPr>
        <sz val="14"/>
        <color indexed="8"/>
        <rFont val="宋体"/>
        <charset val="134"/>
      </rPr>
      <t>万吨</t>
    </r>
    <r>
      <rPr>
        <sz val="14"/>
        <color indexed="8"/>
        <rFont val="Times New Roman"/>
        <charset val="0"/>
      </rPr>
      <t>/</t>
    </r>
    <r>
      <rPr>
        <sz val="14"/>
        <color indexed="8"/>
        <rFont val="宋体"/>
        <charset val="134"/>
      </rPr>
      <t>年液化天然气，建设</t>
    </r>
    <r>
      <rPr>
        <sz val="14"/>
        <color indexed="8"/>
        <rFont val="Times New Roman"/>
        <charset val="0"/>
      </rPr>
      <t>5</t>
    </r>
    <r>
      <rPr>
        <sz val="14"/>
        <color indexed="8"/>
        <rFont val="宋体"/>
        <charset val="134"/>
      </rPr>
      <t>个</t>
    </r>
    <r>
      <rPr>
        <sz val="14"/>
        <color indexed="8"/>
        <rFont val="Times New Roman"/>
        <charset val="0"/>
      </rPr>
      <t>22</t>
    </r>
    <r>
      <rPr>
        <sz val="14"/>
        <color indexed="8"/>
        <rFont val="宋体"/>
        <charset val="134"/>
      </rPr>
      <t>万立方米储罐（总储备库容可达</t>
    </r>
    <r>
      <rPr>
        <sz val="14"/>
        <color indexed="8"/>
        <rFont val="Times New Roman"/>
        <charset val="0"/>
      </rPr>
      <t>6.87</t>
    </r>
    <r>
      <rPr>
        <sz val="14"/>
        <color indexed="8"/>
        <rFont val="宋体"/>
        <charset val="134"/>
      </rPr>
      <t>亿立方米天然气），</t>
    </r>
    <r>
      <rPr>
        <sz val="14"/>
        <color indexed="8"/>
        <rFont val="Times New Roman"/>
        <charset val="0"/>
      </rPr>
      <t>1</t>
    </r>
    <r>
      <rPr>
        <sz val="14"/>
        <color indexed="8"/>
        <rFont val="宋体"/>
        <charset val="134"/>
      </rPr>
      <t>个靠泊能力为</t>
    </r>
    <r>
      <rPr>
        <sz val="14"/>
        <color indexed="8"/>
        <rFont val="Times New Roman"/>
        <charset val="0"/>
      </rPr>
      <t>8</t>
    </r>
    <r>
      <rPr>
        <sz val="14"/>
        <color indexed="8"/>
        <rFont val="宋体"/>
        <charset val="134"/>
      </rPr>
      <t>万</t>
    </r>
    <r>
      <rPr>
        <sz val="14"/>
        <color indexed="8"/>
        <rFont val="Times New Roman"/>
        <charset val="0"/>
      </rPr>
      <t>-26.7</t>
    </r>
    <r>
      <rPr>
        <sz val="14"/>
        <color indexed="8"/>
        <rFont val="宋体"/>
        <charset val="134"/>
      </rPr>
      <t>万立方米</t>
    </r>
    <r>
      <rPr>
        <sz val="14"/>
        <color indexed="8"/>
        <rFont val="Times New Roman"/>
        <charset val="0"/>
      </rPr>
      <t>LNG</t>
    </r>
    <r>
      <rPr>
        <sz val="14"/>
        <color indexed="8"/>
        <rFont val="宋体"/>
        <charset val="134"/>
      </rPr>
      <t>专用船舶接卸泊位和</t>
    </r>
    <r>
      <rPr>
        <sz val="14"/>
        <color indexed="8"/>
        <rFont val="Times New Roman"/>
        <charset val="0"/>
      </rPr>
      <t>1</t>
    </r>
    <r>
      <rPr>
        <sz val="14"/>
        <color indexed="8"/>
        <rFont val="宋体"/>
        <charset val="134"/>
      </rPr>
      <t>个</t>
    </r>
    <r>
      <rPr>
        <sz val="14"/>
        <color indexed="8"/>
        <rFont val="Times New Roman"/>
        <charset val="0"/>
      </rPr>
      <t>1000</t>
    </r>
    <r>
      <rPr>
        <sz val="14"/>
        <color indexed="8"/>
        <rFont val="宋体"/>
        <charset val="134"/>
      </rPr>
      <t>吨级工作船泊位，另配套建设长度约</t>
    </r>
    <r>
      <rPr>
        <sz val="14"/>
        <color indexed="8"/>
        <rFont val="Times New Roman"/>
        <charset val="0"/>
      </rPr>
      <t>50</t>
    </r>
    <r>
      <rPr>
        <sz val="14"/>
        <color indexed="8"/>
        <rFont val="方正书宋_GBK"/>
        <charset val="134"/>
      </rPr>
      <t>公里</t>
    </r>
    <r>
      <rPr>
        <sz val="14"/>
        <color indexed="8"/>
        <rFont val="宋体"/>
        <charset val="134"/>
      </rPr>
      <t>输气能力为</t>
    </r>
    <r>
      <rPr>
        <sz val="14"/>
        <color indexed="8"/>
        <rFont val="Times New Roman"/>
        <charset val="0"/>
      </rPr>
      <t>38.46</t>
    </r>
    <r>
      <rPr>
        <sz val="14"/>
        <color indexed="8"/>
        <rFont val="宋体"/>
        <charset val="134"/>
      </rPr>
      <t>亿立方米</t>
    </r>
    <r>
      <rPr>
        <sz val="14"/>
        <color indexed="8"/>
        <rFont val="Times New Roman"/>
        <charset val="0"/>
      </rPr>
      <t>/</t>
    </r>
    <r>
      <rPr>
        <sz val="14"/>
        <color indexed="8"/>
        <rFont val="宋体"/>
        <charset val="134"/>
      </rPr>
      <t>年的输气管道，设置濠江首站、西胪末站</t>
    </r>
    <r>
      <rPr>
        <sz val="14"/>
        <color indexed="8"/>
        <rFont val="Times New Roman"/>
        <charset val="0"/>
      </rPr>
      <t>2</t>
    </r>
    <r>
      <rPr>
        <sz val="14"/>
        <color indexed="8"/>
        <rFont val="宋体"/>
        <charset val="134"/>
      </rPr>
      <t>座站场及</t>
    </r>
    <r>
      <rPr>
        <sz val="14"/>
        <color indexed="8"/>
        <rFont val="Times New Roman"/>
        <charset val="0"/>
      </rPr>
      <t>2</t>
    </r>
    <r>
      <rPr>
        <sz val="14"/>
        <color indexed="8"/>
        <rFont val="宋体"/>
        <charset val="134"/>
      </rPr>
      <t>座线路截断阀室。</t>
    </r>
    <r>
      <rPr>
        <sz val="14"/>
        <color indexed="8"/>
        <rFont val="Times New Roman"/>
        <charset val="0"/>
      </rPr>
      <t xml:space="preserve">
</t>
    </r>
    <r>
      <rPr>
        <sz val="14"/>
        <color indexed="8"/>
        <rFont val="宋体"/>
        <charset val="134"/>
      </rPr>
      <t>二期建设</t>
    </r>
    <r>
      <rPr>
        <sz val="14"/>
        <color indexed="8"/>
        <rFont val="Times New Roman"/>
        <charset val="0"/>
      </rPr>
      <t>2</t>
    </r>
    <r>
      <rPr>
        <sz val="14"/>
        <color indexed="8"/>
        <rFont val="宋体"/>
        <charset val="134"/>
      </rPr>
      <t>个</t>
    </r>
    <r>
      <rPr>
        <sz val="14"/>
        <color indexed="8"/>
        <rFont val="Times New Roman"/>
        <charset val="0"/>
      </rPr>
      <t>22</t>
    </r>
    <r>
      <rPr>
        <sz val="14"/>
        <color indexed="8"/>
        <rFont val="宋体"/>
        <charset val="134"/>
      </rPr>
      <t>万立方米储罐，两期建成储罐年周转能力达</t>
    </r>
    <r>
      <rPr>
        <sz val="14"/>
        <color indexed="8"/>
        <rFont val="Times New Roman"/>
        <charset val="0"/>
      </rPr>
      <t>600</t>
    </r>
    <r>
      <rPr>
        <sz val="14"/>
        <color indexed="8"/>
        <rFont val="宋体"/>
        <charset val="134"/>
      </rPr>
      <t>万吨</t>
    </r>
    <r>
      <rPr>
        <sz val="14"/>
        <color indexed="8"/>
        <rFont val="Times New Roman"/>
        <charset val="0"/>
      </rPr>
      <t>LNG</t>
    </r>
    <r>
      <rPr>
        <sz val="14"/>
        <color indexed="8"/>
        <rFont val="宋体"/>
        <charset val="134"/>
      </rPr>
      <t>，供气能力达</t>
    </r>
    <r>
      <rPr>
        <sz val="14"/>
        <color indexed="8"/>
        <rFont val="Times New Roman"/>
        <charset val="0"/>
      </rPr>
      <t>84</t>
    </r>
    <r>
      <rPr>
        <sz val="14"/>
        <color indexed="8"/>
        <rFont val="宋体"/>
        <charset val="134"/>
      </rPr>
      <t>亿立方米</t>
    </r>
    <r>
      <rPr>
        <sz val="14"/>
        <color indexed="8"/>
        <rFont val="Times New Roman"/>
        <charset val="0"/>
      </rPr>
      <t>/</t>
    </r>
    <r>
      <rPr>
        <sz val="14"/>
        <color indexed="8"/>
        <rFont val="宋体"/>
        <charset val="134"/>
      </rPr>
      <t>年。</t>
    </r>
  </si>
  <si>
    <r>
      <rPr>
        <sz val="14"/>
        <color indexed="8"/>
        <rFont val="宋体"/>
        <charset val="134"/>
      </rPr>
      <t>企业投资项目。</t>
    </r>
    <r>
      <rPr>
        <sz val="14"/>
        <color indexed="8"/>
        <rFont val="Times New Roman"/>
        <charset val="0"/>
      </rPr>
      <t xml:space="preserve">
1.</t>
    </r>
    <r>
      <rPr>
        <sz val="14"/>
        <color indexed="8"/>
        <rFont val="宋体"/>
        <charset val="134"/>
      </rPr>
      <t>配套码头在《汕头港总体规划（</t>
    </r>
    <r>
      <rPr>
        <sz val="14"/>
        <color indexed="8"/>
        <rFont val="Times New Roman"/>
        <charset val="0"/>
      </rPr>
      <t>2012</t>
    </r>
    <r>
      <rPr>
        <sz val="14"/>
        <color indexed="8"/>
        <rFont val="宋体"/>
        <charset val="134"/>
      </rPr>
      <t>-</t>
    </r>
    <r>
      <rPr>
        <sz val="14"/>
        <color indexed="8"/>
        <rFont val="Times New Roman"/>
        <charset val="0"/>
      </rPr>
      <t>2030</t>
    </r>
    <r>
      <rPr>
        <sz val="14"/>
        <color indexed="8"/>
        <rFont val="宋体"/>
        <charset val="134"/>
      </rPr>
      <t>年）》的基础上已进行规划调整，并于</t>
    </r>
    <r>
      <rPr>
        <sz val="14"/>
        <color indexed="8"/>
        <rFont val="Times New Roman"/>
        <charset val="0"/>
      </rPr>
      <t>2021</t>
    </r>
    <r>
      <rPr>
        <sz val="14"/>
        <color indexed="8"/>
        <rFont val="宋体"/>
        <charset val="134"/>
      </rPr>
      <t>年</t>
    </r>
    <r>
      <rPr>
        <sz val="14"/>
        <color indexed="8"/>
        <rFont val="Times New Roman"/>
        <charset val="0"/>
      </rPr>
      <t>8</t>
    </r>
    <r>
      <rPr>
        <sz val="14"/>
        <color indexed="8"/>
        <rFont val="宋体"/>
        <charset val="134"/>
      </rPr>
      <t>月</t>
    </r>
    <r>
      <rPr>
        <sz val="14"/>
        <color indexed="8"/>
        <rFont val="Times New Roman"/>
        <charset val="0"/>
      </rPr>
      <t>30</t>
    </r>
    <r>
      <rPr>
        <sz val="14"/>
        <color indexed="8"/>
        <rFont val="宋体"/>
        <charset val="134"/>
      </rPr>
      <t>日获得了交通运输部和省政府的联合批复。</t>
    </r>
    <r>
      <rPr>
        <sz val="14"/>
        <color indexed="8"/>
        <rFont val="Times New Roman"/>
        <charset val="0"/>
      </rPr>
      <t xml:space="preserve">
2.</t>
    </r>
    <r>
      <rPr>
        <sz val="14"/>
        <color indexed="8"/>
        <rFont val="宋体"/>
        <charset val="134"/>
      </rPr>
      <t>项目选址用地初步意见和蓝线图已获濠江区自然资源局的批复。</t>
    </r>
    <r>
      <rPr>
        <sz val="14"/>
        <color indexed="8"/>
        <rFont val="Times New Roman"/>
        <charset val="0"/>
      </rPr>
      <t xml:space="preserve">
3.</t>
    </r>
    <r>
      <rPr>
        <sz val="14"/>
        <color indexed="8"/>
        <rFont val="宋体"/>
        <charset val="134"/>
      </rPr>
      <t>用地预审、用海、社稳风评等前期工作也在同步开展中。</t>
    </r>
  </si>
  <si>
    <t>2024年6月</t>
  </si>
  <si>
    <t>广东粤电汕头液化天然气有限公司，余宏战，13828116330</t>
  </si>
  <si>
    <r>
      <rPr>
        <sz val="14"/>
        <color indexed="8"/>
        <rFont val="方正楷体简体"/>
        <charset val="134"/>
      </rPr>
      <t>（三）城市建设工程（共</t>
    </r>
    <r>
      <rPr>
        <sz val="14"/>
        <color indexed="8"/>
        <rFont val="Times New Roman"/>
        <charset val="0"/>
      </rPr>
      <t>30</t>
    </r>
    <r>
      <rPr>
        <sz val="14"/>
        <color indexed="8"/>
        <rFont val="方正楷体简体"/>
        <charset val="134"/>
      </rPr>
      <t>项）</t>
    </r>
  </si>
  <si>
    <r>
      <rPr>
        <sz val="14"/>
        <color indexed="8"/>
        <rFont val="宋体"/>
        <charset val="134"/>
      </rPr>
      <t>中南本草农业科技示范园</t>
    </r>
  </si>
  <si>
    <r>
      <rPr>
        <sz val="14"/>
        <color indexed="8"/>
        <rFont val="宋体"/>
        <charset val="134"/>
      </rPr>
      <t>产业园区</t>
    </r>
  </si>
  <si>
    <t>省文化和旅游厅</t>
  </si>
  <si>
    <r>
      <rPr>
        <sz val="14"/>
        <color indexed="8"/>
        <rFont val="宋体"/>
        <charset val="134"/>
      </rPr>
      <t>项目距离广乐高速出口约</t>
    </r>
    <r>
      <rPr>
        <sz val="14"/>
        <color indexed="8"/>
        <rFont val="Times New Roman"/>
        <charset val="0"/>
      </rPr>
      <t>3</t>
    </r>
    <r>
      <rPr>
        <sz val="14"/>
        <color indexed="8"/>
        <rFont val="宋体"/>
        <charset val="134"/>
      </rPr>
      <t>公里，距离汕湛高速出口约</t>
    </r>
    <r>
      <rPr>
        <sz val="14"/>
        <color indexed="8"/>
        <rFont val="Times New Roman"/>
        <charset val="0"/>
      </rPr>
      <t>7.5</t>
    </r>
    <r>
      <rPr>
        <sz val="14"/>
        <color indexed="8"/>
        <rFont val="宋体"/>
        <charset val="134"/>
      </rPr>
      <t>公里，滨江西线</t>
    </r>
    <r>
      <rPr>
        <sz val="14"/>
        <color indexed="8"/>
        <rFont val="Times New Roman"/>
        <charset val="0"/>
      </rPr>
      <t>X369</t>
    </r>
    <r>
      <rPr>
        <sz val="14"/>
        <color indexed="8"/>
        <rFont val="宋体"/>
        <charset val="134"/>
      </rPr>
      <t>贯穿南北，项目于</t>
    </r>
    <r>
      <rPr>
        <sz val="14"/>
        <color indexed="8"/>
        <rFont val="Times New Roman"/>
        <charset val="0"/>
      </rPr>
      <t>2019</t>
    </r>
    <r>
      <rPr>
        <sz val="14"/>
        <color indexed="8"/>
        <rFont val="宋体"/>
        <charset val="134"/>
      </rPr>
      <t>年开工建设，目前已投入</t>
    </r>
    <r>
      <rPr>
        <sz val="14"/>
        <color indexed="8"/>
        <rFont val="Times New Roman"/>
        <charset val="0"/>
      </rPr>
      <t>4000</t>
    </r>
    <r>
      <rPr>
        <sz val="14"/>
        <color indexed="8"/>
        <rFont val="宋体"/>
        <charset val="134"/>
      </rPr>
      <t>多万元，已完成了大棚种植建设、观景台、</t>
    </r>
    <r>
      <rPr>
        <sz val="14"/>
        <color indexed="8"/>
        <rFont val="Times New Roman"/>
        <charset val="0"/>
      </rPr>
      <t>50</t>
    </r>
    <r>
      <rPr>
        <sz val="14"/>
        <color indexed="8"/>
        <rFont val="宋体"/>
        <charset val="134"/>
      </rPr>
      <t>亩中草药示范基地、</t>
    </r>
    <r>
      <rPr>
        <sz val="14"/>
        <color indexed="8"/>
        <rFont val="Times New Roman"/>
        <charset val="0"/>
      </rPr>
      <t>200</t>
    </r>
    <r>
      <rPr>
        <sz val="14"/>
        <color indexed="8"/>
        <rFont val="宋体"/>
        <charset val="134"/>
      </rPr>
      <t>亩现代农业科技成果转化示范基地、</t>
    </r>
    <r>
      <rPr>
        <sz val="14"/>
        <color indexed="8"/>
        <rFont val="Times New Roman"/>
        <charset val="0"/>
      </rPr>
      <t>60</t>
    </r>
    <r>
      <rPr>
        <sz val="14"/>
        <color indexed="8"/>
        <rFont val="宋体"/>
        <charset val="134"/>
      </rPr>
      <t>亩的荷塘、研学教育基地等，计划建设种植示范基地、育苗中心、中南本草园、河马楼、实验中心、组培中心、河马工厂、药膳体验馆、产品分拣中心、生产管理中心、产品保鲜库、电商示范基地、康养民宿等。项目规划面积为</t>
    </r>
    <r>
      <rPr>
        <sz val="14"/>
        <color indexed="8"/>
        <rFont val="Times New Roman"/>
        <charset val="0"/>
      </rPr>
      <t>2000</t>
    </r>
    <r>
      <rPr>
        <sz val="14"/>
        <color indexed="8"/>
        <rFont val="宋体"/>
        <charset val="134"/>
      </rPr>
      <t>亩，其中建设用地面积有</t>
    </r>
    <r>
      <rPr>
        <sz val="14"/>
        <color indexed="8"/>
        <rFont val="Times New Roman"/>
        <charset val="0"/>
      </rPr>
      <t>45</t>
    </r>
    <r>
      <rPr>
        <sz val="14"/>
        <color indexed="8"/>
        <rFont val="宋体"/>
        <charset val="134"/>
      </rPr>
      <t>亩（含商业用地指标</t>
    </r>
    <r>
      <rPr>
        <sz val="14"/>
        <color indexed="8"/>
        <rFont val="Times New Roman"/>
        <charset val="0"/>
      </rPr>
      <t>22</t>
    </r>
    <r>
      <rPr>
        <sz val="14"/>
        <color indexed="8"/>
        <rFont val="宋体"/>
        <charset val="134"/>
      </rPr>
      <t>亩）。</t>
    </r>
  </si>
  <si>
    <r>
      <rPr>
        <sz val="14"/>
        <color indexed="8"/>
        <rFont val="宋体"/>
        <charset val="134"/>
      </rPr>
      <t>企业投资项目。</t>
    </r>
    <r>
      <rPr>
        <sz val="14"/>
        <color indexed="8"/>
        <rFont val="Times New Roman"/>
        <charset val="0"/>
      </rPr>
      <t xml:space="preserve">
</t>
    </r>
    <r>
      <rPr>
        <sz val="14"/>
        <color indexed="8"/>
        <rFont val="宋体"/>
        <charset val="134"/>
      </rPr>
      <t>已完成相关报建手续。</t>
    </r>
  </si>
  <si>
    <t>2019年1月</t>
  </si>
  <si>
    <t>2025年12月</t>
  </si>
  <si>
    <r>
      <rPr>
        <sz val="14"/>
        <color indexed="8"/>
        <rFont val="Times New Roman"/>
        <charset val="0"/>
      </rPr>
      <t>清远市大河马农业科技有限公司，张蓉</t>
    </r>
    <r>
      <rPr>
        <sz val="14"/>
        <color indexed="8"/>
        <rFont val="方正书宋_GBK"/>
        <charset val="134"/>
      </rPr>
      <t>，</t>
    </r>
    <r>
      <rPr>
        <sz val="14"/>
        <color indexed="8"/>
        <rFont val="Times New Roman"/>
        <charset val="0"/>
      </rPr>
      <t>13802896226</t>
    </r>
  </si>
  <si>
    <r>
      <rPr>
        <sz val="14"/>
        <color indexed="8"/>
        <rFont val="宋体"/>
        <charset val="134"/>
      </rPr>
      <t>百事高（广州）实业有限公司二期项目</t>
    </r>
  </si>
  <si>
    <r>
      <rPr>
        <sz val="14"/>
        <color indexed="8"/>
        <rFont val="宋体"/>
        <charset val="134"/>
      </rPr>
      <t>广州</t>
    </r>
  </si>
  <si>
    <r>
      <rPr>
        <sz val="14"/>
        <color indexed="8"/>
        <rFont val="宋体"/>
        <charset val="134"/>
      </rPr>
      <t>项目位于科学城新桂路</t>
    </r>
    <r>
      <rPr>
        <sz val="14"/>
        <color indexed="8"/>
        <rFont val="Times New Roman"/>
        <charset val="0"/>
      </rPr>
      <t>179</t>
    </r>
    <r>
      <rPr>
        <sz val="14"/>
        <color indexed="8"/>
        <rFont val="宋体"/>
        <charset val="134"/>
      </rPr>
      <t>号。占地面积为</t>
    </r>
    <r>
      <rPr>
        <sz val="14"/>
        <color indexed="8"/>
        <rFont val="Times New Roman"/>
        <charset val="0"/>
      </rPr>
      <t>13333</t>
    </r>
    <r>
      <rPr>
        <sz val="14"/>
        <color indexed="8"/>
        <rFont val="宋体"/>
        <charset val="134"/>
      </rPr>
      <t>平方米，总建筑面积</t>
    </r>
    <r>
      <rPr>
        <sz val="14"/>
        <color indexed="8"/>
        <rFont val="Times New Roman"/>
        <charset val="0"/>
      </rPr>
      <t>90986.87</t>
    </r>
    <r>
      <rPr>
        <sz val="14"/>
        <color indexed="8"/>
        <rFont val="宋体"/>
        <charset val="134"/>
      </rPr>
      <t>平方米，容积率为</t>
    </r>
    <r>
      <rPr>
        <sz val="14"/>
        <color indexed="8"/>
        <rFont val="Times New Roman"/>
        <charset val="0"/>
      </rPr>
      <t>3.42</t>
    </r>
    <r>
      <rPr>
        <sz val="14"/>
        <color indexed="8"/>
        <rFont val="宋体"/>
        <charset val="134"/>
      </rPr>
      <t>。用地性质为新型产业用地（</t>
    </r>
    <r>
      <rPr>
        <sz val="14"/>
        <color indexed="8"/>
        <rFont val="Times New Roman"/>
        <charset val="0"/>
      </rPr>
      <t>M1</t>
    </r>
    <r>
      <rPr>
        <sz val="14"/>
        <color indexed="8"/>
        <rFont val="宋体"/>
        <charset val="134"/>
      </rPr>
      <t>），土地使用年限</t>
    </r>
    <r>
      <rPr>
        <sz val="14"/>
        <color indexed="8"/>
        <rFont val="Times New Roman"/>
        <charset val="0"/>
      </rPr>
      <t>50</t>
    </r>
    <r>
      <rPr>
        <sz val="14"/>
        <color indexed="8"/>
        <rFont val="宋体"/>
        <charset val="134"/>
      </rPr>
      <t>年。园区由</t>
    </r>
    <r>
      <rPr>
        <sz val="14"/>
        <color indexed="8"/>
        <rFont val="Times New Roman"/>
        <charset val="0"/>
      </rPr>
      <t>2</t>
    </r>
    <r>
      <rPr>
        <sz val="14"/>
        <color indexed="8"/>
        <rFont val="宋体"/>
        <charset val="134"/>
      </rPr>
      <t>栋高层组成，</t>
    </r>
    <r>
      <rPr>
        <sz val="14"/>
        <color indexed="8"/>
        <rFont val="Times New Roman"/>
        <charset val="0"/>
      </rPr>
      <t>1</t>
    </r>
    <r>
      <rPr>
        <sz val="14"/>
        <color indexed="8"/>
        <rFont val="宋体"/>
        <charset val="134"/>
      </rPr>
      <t>号楼</t>
    </r>
    <r>
      <rPr>
        <sz val="14"/>
        <color indexed="8"/>
        <rFont val="Times New Roman"/>
        <charset val="0"/>
      </rPr>
      <t>20</t>
    </r>
    <r>
      <rPr>
        <sz val="14"/>
        <color indexed="8"/>
        <rFont val="宋体"/>
        <charset val="134"/>
      </rPr>
      <t>层约</t>
    </r>
    <r>
      <rPr>
        <sz val="14"/>
        <color indexed="8"/>
        <rFont val="Times New Roman"/>
        <charset val="0"/>
      </rPr>
      <t>99.9</t>
    </r>
    <r>
      <rPr>
        <sz val="14"/>
        <color indexed="8"/>
        <rFont val="宋体"/>
        <charset val="134"/>
      </rPr>
      <t>米；</t>
    </r>
    <r>
      <rPr>
        <sz val="14"/>
        <color indexed="8"/>
        <rFont val="Times New Roman"/>
        <charset val="0"/>
      </rPr>
      <t>2</t>
    </r>
    <r>
      <rPr>
        <sz val="14"/>
        <color indexed="8"/>
        <rFont val="宋体"/>
        <charset val="134"/>
      </rPr>
      <t>号楼</t>
    </r>
    <r>
      <rPr>
        <sz val="14"/>
        <color indexed="8"/>
        <rFont val="Times New Roman"/>
        <charset val="0"/>
      </rPr>
      <t>16</t>
    </r>
    <r>
      <rPr>
        <sz val="14"/>
        <color indexed="8"/>
        <rFont val="宋体"/>
        <charset val="134"/>
      </rPr>
      <t>层约</t>
    </r>
    <r>
      <rPr>
        <sz val="14"/>
        <color indexed="8"/>
        <rFont val="Times New Roman"/>
        <charset val="0"/>
      </rPr>
      <t>77.45</t>
    </r>
    <r>
      <rPr>
        <sz val="14"/>
        <color indexed="8"/>
        <rFont val="宋体"/>
        <charset val="134"/>
      </rPr>
      <t>米，项目功能包括厂房、办公、商业配套。</t>
    </r>
  </si>
  <si>
    <r>
      <rPr>
        <sz val="14"/>
        <color indexed="8"/>
        <rFont val="宋体"/>
        <charset val="134"/>
      </rPr>
      <t>企业投资项目。</t>
    </r>
    <r>
      <rPr>
        <sz val="14"/>
        <color indexed="8"/>
        <rFont val="Times New Roman"/>
        <charset val="0"/>
      </rPr>
      <t xml:space="preserve">
</t>
    </r>
    <r>
      <rPr>
        <sz val="14"/>
        <color indexed="8"/>
        <rFont val="宋体"/>
        <charset val="134"/>
      </rPr>
      <t>已完成备案和用地、环评审批。</t>
    </r>
  </si>
  <si>
    <t>2020年9月</t>
  </si>
  <si>
    <r>
      <rPr>
        <sz val="14"/>
        <color indexed="8"/>
        <rFont val="宋体"/>
        <charset val="134"/>
      </rPr>
      <t xml:space="preserve">科学城（广州）发展集团有限公司，马国冠，
</t>
    </r>
    <r>
      <rPr>
        <sz val="14"/>
        <color indexed="8"/>
        <rFont val="Times New Roman"/>
        <charset val="0"/>
      </rPr>
      <t>16620321924</t>
    </r>
  </si>
  <si>
    <r>
      <rPr>
        <sz val="14"/>
        <color indexed="8"/>
        <rFont val="宋体"/>
        <charset val="134"/>
      </rPr>
      <t>纳米智能技术科技园二期项目</t>
    </r>
  </si>
  <si>
    <r>
      <rPr>
        <sz val="14"/>
        <color indexed="8"/>
        <rFont val="宋体"/>
        <charset val="134"/>
      </rPr>
      <t>项目位于知识城创新大道以西，永九快速以东。占地面积为</t>
    </r>
    <r>
      <rPr>
        <sz val="14"/>
        <color indexed="8"/>
        <rFont val="Times New Roman"/>
        <charset val="0"/>
      </rPr>
      <t>11.5</t>
    </r>
    <r>
      <rPr>
        <sz val="14"/>
        <color indexed="8"/>
        <rFont val="宋体"/>
        <charset val="134"/>
      </rPr>
      <t>万平方米，总建筑面积约</t>
    </r>
    <r>
      <rPr>
        <sz val="14"/>
        <color indexed="8"/>
        <rFont val="Times New Roman"/>
        <charset val="0"/>
      </rPr>
      <t>57.67</t>
    </r>
    <r>
      <rPr>
        <sz val="14"/>
        <color indexed="8"/>
        <rFont val="宋体"/>
        <charset val="134"/>
      </rPr>
      <t>万平方米，容积率为</t>
    </r>
    <r>
      <rPr>
        <sz val="14"/>
        <color indexed="8"/>
        <rFont val="Times New Roman"/>
        <charset val="0"/>
      </rPr>
      <t>3.61</t>
    </r>
    <r>
      <rPr>
        <sz val="14"/>
        <color indexed="8"/>
        <rFont val="宋体"/>
        <charset val="134"/>
      </rPr>
      <t>。用地性质为新型产业用地（</t>
    </r>
    <r>
      <rPr>
        <sz val="14"/>
        <color indexed="8"/>
        <rFont val="Times New Roman"/>
        <charset val="0"/>
      </rPr>
      <t>M1)</t>
    </r>
    <r>
      <rPr>
        <sz val="14"/>
        <color indexed="8"/>
        <rFont val="宋体"/>
        <charset val="134"/>
      </rPr>
      <t>，土地使用年限</t>
    </r>
    <r>
      <rPr>
        <sz val="14"/>
        <color indexed="8"/>
        <rFont val="Times New Roman"/>
        <charset val="0"/>
      </rPr>
      <t>20</t>
    </r>
    <r>
      <rPr>
        <sz val="14"/>
        <color indexed="8"/>
        <rFont val="宋体"/>
        <charset val="134"/>
      </rPr>
      <t>年。园区由</t>
    </r>
    <r>
      <rPr>
        <sz val="14"/>
        <color indexed="8"/>
        <rFont val="Times New Roman"/>
        <charset val="0"/>
      </rPr>
      <t>12</t>
    </r>
    <r>
      <rPr>
        <sz val="14"/>
        <color indexed="8"/>
        <rFont val="宋体"/>
        <charset val="134"/>
      </rPr>
      <t>栋建筑组成，主要功能包括公寓、产业用房、展览厅以及其他配套设施等功能。</t>
    </r>
  </si>
  <si>
    <t>2020年10月</t>
  </si>
  <si>
    <r>
      <rPr>
        <sz val="14"/>
        <color indexed="8"/>
        <rFont val="宋体"/>
        <charset val="134"/>
      </rPr>
      <t>凤凰谷海归中心项目</t>
    </r>
  </si>
  <si>
    <r>
      <rPr>
        <sz val="14"/>
        <color indexed="8"/>
        <rFont val="宋体"/>
        <charset val="134"/>
      </rPr>
      <t>项目位于知识城生物医药创新园内。占地面积为</t>
    </r>
    <r>
      <rPr>
        <sz val="14"/>
        <color indexed="8"/>
        <rFont val="Times New Roman"/>
        <charset val="0"/>
      </rPr>
      <t>10.5</t>
    </r>
    <r>
      <rPr>
        <sz val="14"/>
        <color indexed="8"/>
        <rFont val="宋体"/>
        <charset val="134"/>
      </rPr>
      <t>万平方米（可建设用地面积</t>
    </r>
    <r>
      <rPr>
        <sz val="14"/>
        <color indexed="8"/>
        <rFont val="Times New Roman"/>
        <charset val="0"/>
      </rPr>
      <t>6.7</t>
    </r>
    <r>
      <rPr>
        <sz val="14"/>
        <color indexed="8"/>
        <rFont val="宋体"/>
        <charset val="134"/>
      </rPr>
      <t>万平方米），建筑面积约</t>
    </r>
    <r>
      <rPr>
        <sz val="14"/>
        <color indexed="8"/>
        <rFont val="Times New Roman"/>
        <charset val="0"/>
      </rPr>
      <t>19.3</t>
    </r>
    <r>
      <rPr>
        <sz val="14"/>
        <color indexed="8"/>
        <rFont val="宋体"/>
        <charset val="134"/>
      </rPr>
      <t>万平方米，计容建筑面积</t>
    </r>
    <r>
      <rPr>
        <sz val="14"/>
        <color indexed="8"/>
        <rFont val="Times New Roman"/>
        <charset val="0"/>
      </rPr>
      <t>13.3</t>
    </r>
    <r>
      <rPr>
        <sz val="14"/>
        <color indexed="8"/>
        <rFont val="宋体"/>
        <charset val="134"/>
      </rPr>
      <t>万平方米，容积率</t>
    </r>
    <r>
      <rPr>
        <sz val="14"/>
        <color indexed="8"/>
        <rFont val="Times New Roman"/>
        <charset val="0"/>
      </rPr>
      <t>2.0</t>
    </r>
    <r>
      <rPr>
        <sz val="14"/>
        <color indexed="8"/>
        <rFont val="宋体"/>
        <charset val="134"/>
      </rPr>
      <t>，绿地率</t>
    </r>
    <r>
      <rPr>
        <sz val="14"/>
        <color indexed="8"/>
        <rFont val="Times New Roman"/>
        <charset val="0"/>
      </rPr>
      <t>19.9%</t>
    </r>
    <r>
      <rPr>
        <sz val="14"/>
        <color indexed="8"/>
        <rFont val="宋体"/>
        <charset val="134"/>
      </rPr>
      <t>。用地性质为新型产业用地（</t>
    </r>
    <r>
      <rPr>
        <sz val="14"/>
        <color indexed="8"/>
        <rFont val="Times New Roman"/>
        <charset val="0"/>
      </rPr>
      <t>M1</t>
    </r>
    <r>
      <rPr>
        <sz val="14"/>
        <color indexed="8"/>
        <rFont val="宋体"/>
        <charset val="134"/>
      </rPr>
      <t>），其中产业面积</t>
    </r>
    <r>
      <rPr>
        <sz val="14"/>
        <color indexed="8"/>
        <rFont val="Times New Roman"/>
        <charset val="0"/>
      </rPr>
      <t>8</t>
    </r>
    <r>
      <rPr>
        <sz val="14"/>
        <color indexed="8"/>
        <rFont val="宋体"/>
        <charset val="134"/>
      </rPr>
      <t>万平方米，占比</t>
    </r>
    <r>
      <rPr>
        <sz val="14"/>
        <color indexed="8"/>
        <rFont val="Times New Roman"/>
        <charset val="0"/>
      </rPr>
      <t>60.2%</t>
    </r>
    <r>
      <rPr>
        <sz val="14"/>
        <color indexed="8"/>
        <rFont val="宋体"/>
        <charset val="134"/>
      </rPr>
      <t>，办公面积</t>
    </r>
    <r>
      <rPr>
        <sz val="14"/>
        <color indexed="8"/>
        <rFont val="Times New Roman"/>
        <charset val="0"/>
      </rPr>
      <t>3</t>
    </r>
    <r>
      <rPr>
        <sz val="14"/>
        <color indexed="8"/>
        <rFont val="宋体"/>
        <charset val="134"/>
      </rPr>
      <t>万平方米，占比</t>
    </r>
    <r>
      <rPr>
        <sz val="14"/>
        <color indexed="8"/>
        <rFont val="Times New Roman"/>
        <charset val="0"/>
      </rPr>
      <t>22.6%</t>
    </r>
    <r>
      <rPr>
        <sz val="14"/>
        <color indexed="8"/>
        <rFont val="宋体"/>
        <charset val="134"/>
      </rPr>
      <t>，公寓面积</t>
    </r>
    <r>
      <rPr>
        <sz val="14"/>
        <color indexed="8"/>
        <rFont val="Times New Roman"/>
        <charset val="0"/>
      </rPr>
      <t>1.7</t>
    </r>
    <r>
      <rPr>
        <sz val="14"/>
        <color indexed="8"/>
        <rFont val="宋体"/>
        <charset val="134"/>
      </rPr>
      <t>万平方米，占比</t>
    </r>
    <r>
      <rPr>
        <sz val="14"/>
        <color indexed="8"/>
        <rFont val="Times New Roman"/>
        <charset val="0"/>
      </rPr>
      <t>13%</t>
    </r>
    <r>
      <rPr>
        <sz val="14"/>
        <color indexed="8"/>
        <rFont val="宋体"/>
        <charset val="134"/>
      </rPr>
      <t>，商业面积</t>
    </r>
    <r>
      <rPr>
        <sz val="14"/>
        <color indexed="8"/>
        <rFont val="Times New Roman"/>
        <charset val="0"/>
      </rPr>
      <t>5754</t>
    </r>
    <r>
      <rPr>
        <sz val="14"/>
        <color indexed="8"/>
        <rFont val="宋体"/>
        <charset val="134"/>
      </rPr>
      <t>平方米，占比</t>
    </r>
    <r>
      <rPr>
        <sz val="14"/>
        <color indexed="8"/>
        <rFont val="Times New Roman"/>
        <charset val="0"/>
      </rPr>
      <t>4.3%</t>
    </r>
    <r>
      <rPr>
        <sz val="14"/>
        <color indexed="8"/>
        <rFont val="宋体"/>
        <charset val="134"/>
      </rPr>
      <t>。土地使用年限</t>
    </r>
    <r>
      <rPr>
        <sz val="14"/>
        <color indexed="8"/>
        <rFont val="Times New Roman"/>
        <charset val="0"/>
      </rPr>
      <t>50</t>
    </r>
    <r>
      <rPr>
        <sz val="14"/>
        <color indexed="8"/>
        <rFont val="宋体"/>
        <charset val="134"/>
      </rPr>
      <t>年。项目计划分三个地块开发，目前正在进行地块二开发建设，拟建设</t>
    </r>
    <r>
      <rPr>
        <sz val="14"/>
        <color indexed="8"/>
        <rFont val="Times New Roman"/>
        <charset val="0"/>
      </rPr>
      <t>2</t>
    </r>
    <r>
      <rPr>
        <sz val="14"/>
        <color indexed="8"/>
        <rFont val="宋体"/>
        <charset val="134"/>
      </rPr>
      <t>栋商务中心和</t>
    </r>
    <r>
      <rPr>
        <sz val="14"/>
        <color indexed="8"/>
        <rFont val="Times New Roman"/>
        <charset val="0"/>
      </rPr>
      <t>39</t>
    </r>
    <r>
      <rPr>
        <sz val="14"/>
        <color indexed="8"/>
        <rFont val="宋体"/>
        <charset val="134"/>
      </rPr>
      <t>栋和苑工作室。</t>
    </r>
  </si>
  <si>
    <t>2021年5月</t>
  </si>
  <si>
    <r>
      <rPr>
        <sz val="14"/>
        <color indexed="8"/>
        <rFont val="宋体"/>
        <charset val="134"/>
      </rPr>
      <t>龙岗区宝龙街道上井片区工业地块统筹开发项目</t>
    </r>
  </si>
  <si>
    <r>
      <rPr>
        <sz val="14"/>
        <color indexed="8"/>
        <rFont val="宋体"/>
        <charset val="134"/>
      </rPr>
      <t>深圳</t>
    </r>
  </si>
  <si>
    <r>
      <rPr>
        <sz val="14"/>
        <color indexed="8"/>
        <rFont val="宋体"/>
        <charset val="134"/>
      </rPr>
      <t>项目位于龙岗区宝龙街道，总建筑面积</t>
    </r>
    <r>
      <rPr>
        <sz val="14"/>
        <color indexed="8"/>
        <rFont val="Times New Roman"/>
        <charset val="0"/>
      </rPr>
      <t>58</t>
    </r>
    <r>
      <rPr>
        <sz val="14"/>
        <color indexed="8"/>
        <rFont val="宋体"/>
        <charset val="134"/>
      </rPr>
      <t>平方米，用地面积约</t>
    </r>
    <r>
      <rPr>
        <sz val="14"/>
        <color indexed="8"/>
        <rFont val="Times New Roman"/>
        <charset val="0"/>
      </rPr>
      <t>10</t>
    </r>
    <r>
      <rPr>
        <sz val="14"/>
        <color indexed="8"/>
        <rFont val="宋体"/>
        <charset val="134"/>
      </rPr>
      <t>万平方米，其中研发用房面积约</t>
    </r>
    <r>
      <rPr>
        <sz val="14"/>
        <color indexed="8"/>
        <rFont val="Times New Roman"/>
        <charset val="0"/>
      </rPr>
      <t>10</t>
    </r>
    <r>
      <rPr>
        <sz val="14"/>
        <color indexed="8"/>
        <rFont val="宋体"/>
        <charset val="134"/>
      </rPr>
      <t>万平方米，厂房约</t>
    </r>
    <r>
      <rPr>
        <sz val="14"/>
        <color indexed="8"/>
        <rFont val="Times New Roman"/>
        <charset val="0"/>
      </rPr>
      <t>36</t>
    </r>
    <r>
      <rPr>
        <sz val="14"/>
        <color indexed="8"/>
        <rFont val="宋体"/>
        <charset val="134"/>
      </rPr>
      <t>万平方米，配套设施约</t>
    </r>
    <r>
      <rPr>
        <sz val="14"/>
        <color indexed="8"/>
        <rFont val="Times New Roman"/>
        <charset val="0"/>
      </rPr>
      <t>2</t>
    </r>
    <r>
      <rPr>
        <sz val="14"/>
        <color indexed="8"/>
        <rFont val="宋体"/>
        <charset val="134"/>
      </rPr>
      <t>万平方米，宿舍约</t>
    </r>
    <r>
      <rPr>
        <sz val="14"/>
        <color indexed="8"/>
        <rFont val="Times New Roman"/>
        <charset val="0"/>
      </rPr>
      <t>4.4</t>
    </r>
    <r>
      <rPr>
        <sz val="14"/>
        <color indexed="8"/>
        <rFont val="宋体"/>
        <charset val="134"/>
      </rPr>
      <t>万平方米，共有产权房</t>
    </r>
    <r>
      <rPr>
        <sz val="14"/>
        <color indexed="8"/>
        <rFont val="Times New Roman"/>
        <charset val="0"/>
      </rPr>
      <t>5.6</t>
    </r>
    <r>
      <rPr>
        <sz val="14"/>
        <color indexed="8"/>
        <rFont val="宋体"/>
        <charset val="134"/>
      </rPr>
      <t>万平方米。</t>
    </r>
  </si>
  <si>
    <r>
      <rPr>
        <sz val="14"/>
        <color indexed="8"/>
        <rFont val="宋体"/>
        <charset val="134"/>
      </rPr>
      <t>企业投资项目。</t>
    </r>
    <r>
      <rPr>
        <sz val="14"/>
        <color indexed="8"/>
        <rFont val="Times New Roman"/>
        <charset val="0"/>
      </rPr>
      <t xml:space="preserve">
</t>
    </r>
    <r>
      <rPr>
        <sz val="14"/>
        <color indexed="8"/>
        <rFont val="宋体"/>
        <charset val="134"/>
      </rPr>
      <t>已完成规划方案、土地供应方案审批。</t>
    </r>
  </si>
  <si>
    <t>2023年6月</t>
  </si>
  <si>
    <t>2025年6月</t>
  </si>
  <si>
    <r>
      <rPr>
        <sz val="14"/>
        <color indexed="8"/>
        <rFont val="宋体"/>
        <charset val="134"/>
      </rPr>
      <t>深圳市盛鑫事业发展有限公司，文智，</t>
    </r>
    <r>
      <rPr>
        <sz val="14"/>
        <color indexed="8"/>
        <rFont val="Times New Roman"/>
        <charset val="0"/>
      </rPr>
      <t>13534164614</t>
    </r>
  </si>
  <si>
    <t>参与整体工程中的部分项目</t>
  </si>
  <si>
    <r>
      <rPr>
        <sz val="14"/>
        <color indexed="8"/>
        <rFont val="宋体"/>
        <charset val="134"/>
      </rPr>
      <t>南山智造红花岭产业园一期</t>
    </r>
  </si>
  <si>
    <r>
      <rPr>
        <sz val="14"/>
        <color indexed="8"/>
        <rFont val="宋体"/>
        <charset val="134"/>
      </rPr>
      <t>项目一期建设用地面积</t>
    </r>
    <r>
      <rPr>
        <sz val="14"/>
        <color indexed="8"/>
        <rFont val="Times New Roman"/>
        <charset val="0"/>
      </rPr>
      <t>8.18</t>
    </r>
    <r>
      <rPr>
        <sz val="14"/>
        <color indexed="8"/>
        <rFont val="宋体"/>
        <charset val="134"/>
      </rPr>
      <t>万平方米，规划容积</t>
    </r>
    <r>
      <rPr>
        <sz val="14"/>
        <color indexed="8"/>
        <rFont val="Times New Roman"/>
        <charset val="0"/>
      </rPr>
      <t>78.18</t>
    </r>
    <r>
      <rPr>
        <sz val="14"/>
        <color indexed="8"/>
        <rFont val="宋体"/>
        <charset val="134"/>
      </rPr>
      <t>万平方米，其中，厂房</t>
    </r>
    <r>
      <rPr>
        <sz val="14"/>
        <color indexed="8"/>
        <rFont val="Times New Roman"/>
        <charset val="0"/>
      </rPr>
      <t>49.52</t>
    </r>
    <r>
      <rPr>
        <sz val="14"/>
        <color indexed="8"/>
        <rFont val="宋体"/>
        <charset val="134"/>
      </rPr>
      <t>万平方米，研发用房</t>
    </r>
    <r>
      <rPr>
        <sz val="14"/>
        <color indexed="8"/>
        <rFont val="Times New Roman"/>
        <charset val="0"/>
      </rPr>
      <t>5.22</t>
    </r>
    <r>
      <rPr>
        <sz val="14"/>
        <color indexed="8"/>
        <rFont val="宋体"/>
        <charset val="134"/>
      </rPr>
      <t>万平方米，产业配套用房</t>
    </r>
    <r>
      <rPr>
        <sz val="14"/>
        <color indexed="8"/>
        <rFont val="Times New Roman"/>
        <charset val="0"/>
      </rPr>
      <t>22.11</t>
    </r>
    <r>
      <rPr>
        <sz val="14"/>
        <color indexed="8"/>
        <rFont val="宋体"/>
        <charset val="134"/>
      </rPr>
      <t>万平方米（含商业服务设施</t>
    </r>
    <r>
      <rPr>
        <sz val="14"/>
        <color indexed="8"/>
        <rFont val="Times New Roman"/>
        <charset val="0"/>
      </rPr>
      <t>2.21</t>
    </r>
    <r>
      <rPr>
        <sz val="14"/>
        <color indexed="8"/>
        <rFont val="宋体"/>
        <charset val="134"/>
      </rPr>
      <t>万平方米，宿舍</t>
    </r>
    <r>
      <rPr>
        <sz val="14"/>
        <color indexed="8"/>
        <rFont val="Times New Roman"/>
        <charset val="0"/>
      </rPr>
      <t>19.9</t>
    </r>
    <r>
      <rPr>
        <sz val="14"/>
        <color indexed="8"/>
        <rFont val="宋体"/>
        <charset val="134"/>
      </rPr>
      <t>万平方米）。</t>
    </r>
  </si>
  <si>
    <t>2022年7月</t>
  </si>
  <si>
    <r>
      <rPr>
        <sz val="14"/>
        <color indexed="8"/>
        <rFont val="宋体"/>
        <charset val="134"/>
      </rPr>
      <t>深圳市深汇通投资控股有限公司，李志林，</t>
    </r>
    <r>
      <rPr>
        <sz val="14"/>
        <color indexed="8"/>
        <rFont val="Times New Roman"/>
        <charset val="0"/>
      </rPr>
      <t>18811100164</t>
    </r>
  </si>
  <si>
    <r>
      <rPr>
        <sz val="14"/>
        <color indexed="8"/>
        <rFont val="宋体"/>
        <charset val="134"/>
      </rPr>
      <t>宝华工业园项目</t>
    </r>
  </si>
  <si>
    <r>
      <rPr>
        <sz val="14"/>
        <color indexed="8"/>
        <rFont val="宋体"/>
        <charset val="134"/>
      </rPr>
      <t>项目建设用地面积约</t>
    </r>
    <r>
      <rPr>
        <sz val="14"/>
        <color indexed="8"/>
        <rFont val="Times New Roman"/>
        <charset val="0"/>
      </rPr>
      <t>2</t>
    </r>
    <r>
      <rPr>
        <sz val="14"/>
        <color indexed="8"/>
        <rFont val="宋体"/>
        <charset val="134"/>
      </rPr>
      <t>万平方米，规划容积约</t>
    </r>
    <r>
      <rPr>
        <sz val="14"/>
        <color indexed="8"/>
        <rFont val="Times New Roman"/>
        <charset val="0"/>
      </rPr>
      <t>10</t>
    </r>
    <r>
      <rPr>
        <sz val="14"/>
        <color indexed="8"/>
        <rFont val="宋体"/>
        <charset val="134"/>
      </rPr>
      <t>万平方米，其中厂房约</t>
    </r>
    <r>
      <rPr>
        <sz val="14"/>
        <color indexed="8"/>
        <rFont val="Times New Roman"/>
        <charset val="0"/>
      </rPr>
      <t>7</t>
    </r>
    <r>
      <rPr>
        <sz val="14"/>
        <color indexed="8"/>
        <rFont val="宋体"/>
        <charset val="134"/>
      </rPr>
      <t>万平方米，宿舍及其他配套用房约</t>
    </r>
    <r>
      <rPr>
        <sz val="14"/>
        <color indexed="8"/>
        <rFont val="Times New Roman"/>
        <charset val="0"/>
      </rPr>
      <t>3</t>
    </r>
    <r>
      <rPr>
        <sz val="14"/>
        <color indexed="8"/>
        <rFont val="宋体"/>
        <charset val="134"/>
      </rPr>
      <t>万平方米。</t>
    </r>
  </si>
  <si>
    <t>企业投资项目。
已完成相关报建手续。</t>
  </si>
  <si>
    <t>2023年4月</t>
  </si>
  <si>
    <r>
      <rPr>
        <sz val="14"/>
        <color indexed="8"/>
        <rFont val="宋体"/>
        <charset val="134"/>
      </rPr>
      <t>深圳市宝安宝华发展实业有限公司，李金水，</t>
    </r>
    <r>
      <rPr>
        <sz val="14"/>
        <color indexed="8"/>
        <rFont val="Times New Roman"/>
        <charset val="0"/>
      </rPr>
      <t>13620227852</t>
    </r>
  </si>
  <si>
    <r>
      <rPr>
        <sz val="14"/>
        <color indexed="8"/>
        <rFont val="宋体"/>
        <charset val="134"/>
      </rPr>
      <t>深汕工业互联网制造业创新产业园</t>
    </r>
  </si>
  <si>
    <r>
      <rPr>
        <sz val="14"/>
        <color indexed="8"/>
        <rFont val="宋体"/>
        <charset val="134"/>
      </rPr>
      <t>项目占地面积约</t>
    </r>
    <r>
      <rPr>
        <sz val="14"/>
        <color indexed="8"/>
        <rFont val="Times New Roman"/>
        <charset val="0"/>
      </rPr>
      <t>33.2</t>
    </r>
    <r>
      <rPr>
        <sz val="14"/>
        <color indexed="8"/>
        <rFont val="宋体"/>
        <charset val="134"/>
      </rPr>
      <t>万平方米，总建筑面积约</t>
    </r>
    <r>
      <rPr>
        <sz val="14"/>
        <color indexed="8"/>
        <rFont val="Times New Roman"/>
        <charset val="0"/>
      </rPr>
      <t>97.6</t>
    </r>
    <r>
      <rPr>
        <sz val="14"/>
        <color indexed="8"/>
        <rFont val="宋体"/>
        <charset val="134"/>
      </rPr>
      <t>万平方米，主要包括高级办公写字楼、商业综合体、星级酒店、园区宿舍、普通工业厂房、会展中心、幼儿园等。</t>
    </r>
  </si>
  <si>
    <t>2021年9月</t>
  </si>
  <si>
    <t>2026年1月</t>
  </si>
  <si>
    <r>
      <rPr>
        <sz val="14"/>
        <color indexed="8"/>
        <rFont val="宋体"/>
        <charset val="134"/>
      </rPr>
      <t>广东深汕投资控股集团有限公司，王盘洋，</t>
    </r>
    <r>
      <rPr>
        <sz val="14"/>
        <color indexed="8"/>
        <rFont val="Times New Roman"/>
        <charset val="0"/>
      </rPr>
      <t>15323725030</t>
    </r>
  </si>
  <si>
    <r>
      <rPr>
        <sz val="14"/>
        <color indexed="8"/>
        <rFont val="宋体"/>
        <charset val="134"/>
      </rPr>
      <t>深汕锐博特创新产业园</t>
    </r>
  </si>
  <si>
    <r>
      <rPr>
        <sz val="14"/>
        <color indexed="8"/>
        <rFont val="宋体"/>
        <charset val="134"/>
      </rPr>
      <t>项目占地面积约</t>
    </r>
    <r>
      <rPr>
        <sz val="14"/>
        <color indexed="8"/>
        <rFont val="Times New Roman"/>
        <charset val="0"/>
      </rPr>
      <t>6</t>
    </r>
    <r>
      <rPr>
        <sz val="14"/>
        <color indexed="8"/>
        <rFont val="宋体"/>
        <charset val="134"/>
      </rPr>
      <t>万平方米，包含东、西两个地块，均为新型产业用地，总建筑面积约</t>
    </r>
    <r>
      <rPr>
        <sz val="14"/>
        <color indexed="8"/>
        <rFont val="Times New Roman"/>
        <charset val="0"/>
      </rPr>
      <t>33</t>
    </r>
    <r>
      <rPr>
        <sz val="14"/>
        <color indexed="8"/>
        <rFont val="宋体"/>
        <charset val="134"/>
      </rPr>
      <t>万平方米。项目总体建设</t>
    </r>
    <r>
      <rPr>
        <sz val="14"/>
        <color indexed="8"/>
        <rFont val="Times New Roman"/>
        <charset val="0"/>
      </rPr>
      <t>16</t>
    </r>
    <r>
      <rPr>
        <sz val="14"/>
        <color indexed="8"/>
        <rFont val="宋体"/>
        <charset val="134"/>
      </rPr>
      <t>栋楼，包含研发办公用房、商业、厂房、宿舍及展示中心等。</t>
    </r>
  </si>
  <si>
    <t>2020年8月</t>
  </si>
  <si>
    <r>
      <rPr>
        <sz val="14"/>
        <color indexed="8"/>
        <rFont val="宋体"/>
        <charset val="134"/>
      </rPr>
      <t>广东深汕投资控股集团有限公司，柳宏冰，</t>
    </r>
    <r>
      <rPr>
        <sz val="14"/>
        <color indexed="8"/>
        <rFont val="Times New Roman"/>
        <charset val="0"/>
      </rPr>
      <t>13926125272</t>
    </r>
  </si>
  <si>
    <r>
      <rPr>
        <sz val="14"/>
        <color indexed="8"/>
        <rFont val="宋体"/>
        <charset val="134"/>
      </rPr>
      <t>南山智造深汕高新产业园</t>
    </r>
  </si>
  <si>
    <r>
      <rPr>
        <sz val="14"/>
        <color indexed="8"/>
        <rFont val="宋体"/>
        <charset val="134"/>
      </rPr>
      <t>项目总建筑面积</t>
    </r>
    <r>
      <rPr>
        <sz val="14"/>
        <color indexed="8"/>
        <rFont val="Times New Roman"/>
        <charset val="0"/>
      </rPr>
      <t>23.7</t>
    </r>
    <r>
      <rPr>
        <sz val="14"/>
        <color indexed="8"/>
        <rFont val="宋体"/>
        <charset val="134"/>
      </rPr>
      <t>万平方米，主要建设内容包括生产车间、综合楼、技术研发中心等。</t>
    </r>
  </si>
  <si>
    <t>2022年3月</t>
  </si>
  <si>
    <r>
      <rPr>
        <sz val="14"/>
        <color indexed="8"/>
        <rFont val="宋体"/>
        <charset val="134"/>
      </rPr>
      <t>深圳市深汇通投资控股有限公司，孙伟成，</t>
    </r>
    <r>
      <rPr>
        <sz val="14"/>
        <color indexed="8"/>
        <rFont val="Times New Roman"/>
        <charset val="0"/>
      </rPr>
      <t>18927976668</t>
    </r>
  </si>
  <si>
    <r>
      <rPr>
        <sz val="14"/>
        <color indexed="8"/>
        <rFont val="宋体"/>
        <charset val="134"/>
      </rPr>
      <t>时尚品牌产业园</t>
    </r>
  </si>
  <si>
    <r>
      <rPr>
        <sz val="14"/>
        <color rgb="FF000000"/>
        <rFont val="宋体"/>
        <charset val="134"/>
      </rPr>
      <t>项目占地面积</t>
    </r>
    <r>
      <rPr>
        <sz val="14"/>
        <color rgb="FF000000"/>
        <rFont val="Times New Roman"/>
        <charset val="134"/>
      </rPr>
      <t>9.2</t>
    </r>
    <r>
      <rPr>
        <sz val="14"/>
        <color rgb="FF000000"/>
        <rFont val="宋体"/>
        <charset val="134"/>
      </rPr>
      <t>万平方米，建筑面积</t>
    </r>
    <r>
      <rPr>
        <sz val="14"/>
        <color rgb="FF000000"/>
        <rFont val="Times New Roman"/>
        <charset val="134"/>
      </rPr>
      <t>23.9</t>
    </r>
    <r>
      <rPr>
        <sz val="14"/>
        <color rgb="FF000000"/>
        <rFont val="宋体"/>
        <charset val="134"/>
      </rPr>
      <t>万平方米，配套建设有建筑面积约</t>
    </r>
    <r>
      <rPr>
        <sz val="14"/>
        <color rgb="FF000000"/>
        <rFont val="Times New Roman"/>
        <charset val="134"/>
      </rPr>
      <t>1.5</t>
    </r>
    <r>
      <rPr>
        <sz val="14"/>
        <color rgb="FF000000"/>
        <rFont val="宋体"/>
        <charset val="134"/>
      </rPr>
      <t>万平方米的展示中心，分为生产、研发办公、生活配套三大功能区域。</t>
    </r>
  </si>
  <si>
    <t>已建成</t>
  </si>
  <si>
    <t>2016年9月</t>
  </si>
  <si>
    <t>2018年12月</t>
  </si>
  <si>
    <r>
      <rPr>
        <sz val="14"/>
        <color indexed="8"/>
        <rFont val="宋体"/>
        <charset val="134"/>
      </rPr>
      <t>广东深汕投资控股集团有限公司，张勍龙，</t>
    </r>
    <r>
      <rPr>
        <sz val="14"/>
        <color indexed="8"/>
        <rFont val="Times New Roman"/>
        <charset val="0"/>
      </rPr>
      <t>18718776036</t>
    </r>
  </si>
  <si>
    <r>
      <rPr>
        <sz val="14"/>
        <color indexed="8"/>
        <rFont val="宋体"/>
        <charset val="134"/>
      </rPr>
      <t>深汕湾科技园</t>
    </r>
  </si>
  <si>
    <r>
      <rPr>
        <sz val="14"/>
        <color indexed="8"/>
        <rFont val="宋体"/>
        <charset val="134"/>
      </rPr>
      <t>项目总建筑面积约</t>
    </r>
    <r>
      <rPr>
        <sz val="14"/>
        <color indexed="8"/>
        <rFont val="Times New Roman"/>
        <charset val="0"/>
      </rPr>
      <t>6.1</t>
    </r>
    <r>
      <rPr>
        <sz val="14"/>
        <color indexed="8"/>
        <rFont val="宋体"/>
        <charset val="134"/>
      </rPr>
      <t>万平方米，包含会展中心、研发总部、创业大厦、研发中心。</t>
    </r>
  </si>
  <si>
    <t>2018年6月</t>
  </si>
  <si>
    <r>
      <rPr>
        <sz val="14"/>
        <color indexed="8"/>
        <rFont val="宋体"/>
        <charset val="134"/>
      </rPr>
      <t>深汕特别合作区深汕湾科技发展有限公司，关彭，</t>
    </r>
    <r>
      <rPr>
        <sz val="14"/>
        <color indexed="8"/>
        <rFont val="Times New Roman"/>
        <charset val="0"/>
      </rPr>
      <t>13825280915</t>
    </r>
  </si>
  <si>
    <r>
      <rPr>
        <sz val="14"/>
        <color indexed="8"/>
        <rFont val="宋体"/>
        <charset val="134"/>
      </rPr>
      <t>珠海市大型产业集聚区金湾园区</t>
    </r>
    <r>
      <rPr>
        <sz val="14"/>
        <color indexed="8"/>
        <rFont val="Times New Roman"/>
        <charset val="0"/>
      </rPr>
      <t>--</t>
    </r>
    <r>
      <rPr>
        <sz val="14"/>
        <color indexed="8"/>
        <rFont val="宋体"/>
        <charset val="134"/>
      </rPr>
      <t>金顺电子材料产业园</t>
    </r>
  </si>
  <si>
    <r>
      <rPr>
        <sz val="14"/>
        <color indexed="8"/>
        <rFont val="宋体"/>
        <charset val="134"/>
      </rPr>
      <t>珠海</t>
    </r>
  </si>
  <si>
    <r>
      <rPr>
        <sz val="14"/>
        <color indexed="8"/>
        <rFont val="宋体"/>
        <charset val="134"/>
      </rPr>
      <t>项目占地</t>
    </r>
    <r>
      <rPr>
        <sz val="14"/>
        <color indexed="8"/>
        <rFont val="Times New Roman"/>
        <charset val="0"/>
      </rPr>
      <t>7.5</t>
    </r>
    <r>
      <rPr>
        <sz val="14"/>
        <color indexed="8"/>
        <rFont val="宋体"/>
        <charset val="134"/>
      </rPr>
      <t>万平方米，建设产业园区配套设施、标准厂房总建筑面积</t>
    </r>
    <r>
      <rPr>
        <sz val="14"/>
        <color indexed="8"/>
        <rFont val="Times New Roman"/>
        <charset val="0"/>
      </rPr>
      <t>12</t>
    </r>
    <r>
      <rPr>
        <sz val="14"/>
        <color indexed="8"/>
        <rFont val="宋体"/>
        <charset val="134"/>
      </rPr>
      <t>万平方米。项目符合《粤港澳大湾区发展规划纲要》及珠海市《关于坚持“产业第一”加快推动工业经济高质量发展的实施方案》。</t>
    </r>
  </si>
  <si>
    <t>2022年12月</t>
  </si>
  <si>
    <r>
      <rPr>
        <sz val="14"/>
        <color indexed="8"/>
        <rFont val="Times New Roman"/>
        <charset val="0"/>
      </rPr>
      <t>珠海金湾区发改局，周莉，</t>
    </r>
    <r>
      <rPr>
        <sz val="14"/>
        <color indexed="8"/>
        <rFont val="Times New Roman"/>
        <charset val="0"/>
      </rPr>
      <t>0756-7262819</t>
    </r>
  </si>
  <si>
    <r>
      <rPr>
        <sz val="14"/>
        <color indexed="8"/>
        <rFont val="宋体"/>
        <charset val="134"/>
      </rPr>
      <t>创智科技港</t>
    </r>
  </si>
  <si>
    <r>
      <rPr>
        <sz val="14"/>
        <color indexed="8"/>
        <rFont val="宋体"/>
        <charset val="134"/>
      </rPr>
      <t>佛山</t>
    </r>
  </si>
  <si>
    <r>
      <rPr>
        <sz val="14"/>
        <color indexed="8"/>
        <rFont val="宋体"/>
        <charset val="134"/>
      </rPr>
      <t>项目两宗地共占地面积</t>
    </r>
    <r>
      <rPr>
        <sz val="14"/>
        <color indexed="8"/>
        <rFont val="Times New Roman"/>
        <charset val="0"/>
      </rPr>
      <t>100.2</t>
    </r>
    <r>
      <rPr>
        <sz val="14"/>
        <color indexed="8"/>
        <rFont val="宋体"/>
        <charset val="134"/>
      </rPr>
      <t>亩，建筑面积</t>
    </r>
    <r>
      <rPr>
        <sz val="14"/>
        <color indexed="8"/>
        <rFont val="Times New Roman"/>
        <charset val="0"/>
      </rPr>
      <t>17.1</t>
    </r>
    <r>
      <rPr>
        <sz val="14"/>
        <color indexed="8"/>
        <rFont val="宋体"/>
        <charset val="134"/>
      </rPr>
      <t>万平方米。包括园林式产业独栋、科研独栋、</t>
    </r>
    <r>
      <rPr>
        <sz val="14"/>
        <color indexed="8"/>
        <rFont val="Times New Roman"/>
        <charset val="0"/>
      </rPr>
      <t>9-14</t>
    </r>
    <r>
      <rPr>
        <sz val="14"/>
        <color indexed="8"/>
        <rFont val="宋体"/>
        <charset val="134"/>
      </rPr>
      <t>层工业大厦，灯塔造型，配套保住房等，工业上楼新典范。</t>
    </r>
  </si>
  <si>
    <t>政府投资项目。
已完成场地围蔽，临水临电接通，概念方案及施工图设计阶段。</t>
  </si>
  <si>
    <t>2023年10月</t>
  </si>
  <si>
    <r>
      <rPr>
        <sz val="14"/>
        <color indexed="8"/>
        <rFont val="方正书宋_GBK"/>
        <charset val="134"/>
      </rPr>
      <t>广东佛高控股有限公司，王超，</t>
    </r>
    <r>
      <rPr>
        <sz val="14"/>
        <color indexed="8"/>
        <rFont val="Times New Roman"/>
        <charset val="0"/>
      </rPr>
      <t>18902568899</t>
    </r>
  </si>
  <si>
    <r>
      <rPr>
        <sz val="14"/>
        <color indexed="8"/>
        <rFont val="宋体"/>
        <charset val="134"/>
      </rPr>
      <t>羊城创意产业园南海园区</t>
    </r>
  </si>
  <si>
    <r>
      <rPr>
        <sz val="14"/>
        <color indexed="8"/>
        <rFont val="宋体"/>
        <charset val="134"/>
      </rPr>
      <t>项目占地面积</t>
    </r>
    <r>
      <rPr>
        <sz val="14"/>
        <color indexed="8"/>
        <rFont val="Times New Roman"/>
        <charset val="0"/>
      </rPr>
      <t>56581.3</t>
    </r>
    <r>
      <rPr>
        <sz val="14"/>
        <color indexed="8"/>
        <rFont val="宋体"/>
        <charset val="134"/>
      </rPr>
      <t>平方米，建筑面积</t>
    </r>
    <r>
      <rPr>
        <sz val="14"/>
        <color indexed="8"/>
        <rFont val="Times New Roman"/>
        <charset val="0"/>
      </rPr>
      <t>63017.31</t>
    </r>
    <r>
      <rPr>
        <sz val="14"/>
        <color indexed="8"/>
        <rFont val="宋体"/>
        <charset val="134"/>
      </rPr>
      <t>平方米。其中改建十五栋厂房，新建一栋厂房。增加水电房，物业用房，垃圾房等附属建筑物。项目建成后将会有一批文化及高新科技企业的总部进驻，通过羊晚的品牌效应打造一个创意产业园区。</t>
    </r>
  </si>
  <si>
    <t>企业投资项目。
第一期已取得施工许可证。
第二期正在申请报建手续。</t>
  </si>
  <si>
    <t>2022年11月（第一期）</t>
  </si>
  <si>
    <t>2023年6月（第一期）</t>
  </si>
  <si>
    <r>
      <rPr>
        <sz val="14"/>
        <color indexed="8"/>
        <rFont val="方正书宋_GBK"/>
        <charset val="134"/>
      </rPr>
      <t>广东粤润创意园区管理有限公司，钟宇深，</t>
    </r>
    <r>
      <rPr>
        <sz val="14"/>
        <color indexed="8"/>
        <rFont val="Times New Roman"/>
        <charset val="0"/>
      </rPr>
      <t>13632237277</t>
    </r>
  </si>
  <si>
    <r>
      <rPr>
        <sz val="14"/>
        <color indexed="8"/>
        <rFont val="宋体"/>
        <charset val="134"/>
      </rPr>
      <t>信宜市地热产业综合开发利用建设项目</t>
    </r>
  </si>
  <si>
    <r>
      <rPr>
        <sz val="14"/>
        <color indexed="8"/>
        <rFont val="宋体"/>
        <charset val="134"/>
      </rPr>
      <t>建设镇隆地热水源产业园，项目占地</t>
    </r>
    <r>
      <rPr>
        <sz val="14"/>
        <color indexed="8"/>
        <rFont val="Times New Roman"/>
        <charset val="0"/>
      </rPr>
      <t>607</t>
    </r>
    <r>
      <rPr>
        <sz val="14"/>
        <color indexed="8"/>
        <rFont val="宋体"/>
        <charset val="134"/>
      </rPr>
      <t>亩，建筑面积</t>
    </r>
    <r>
      <rPr>
        <sz val="14"/>
        <color indexed="8"/>
        <rFont val="Times New Roman"/>
        <charset val="0"/>
      </rPr>
      <t>11.688</t>
    </r>
    <r>
      <rPr>
        <sz val="14"/>
        <color indexed="8"/>
        <rFont val="宋体"/>
        <charset val="134"/>
      </rPr>
      <t>万平方米。建设地热水源供应厂房</t>
    </r>
    <r>
      <rPr>
        <sz val="14"/>
        <color indexed="8"/>
        <rFont val="Times New Roman"/>
        <charset val="0"/>
      </rPr>
      <t>1600</t>
    </r>
    <r>
      <rPr>
        <sz val="14"/>
        <color indexed="8"/>
        <rFont val="宋体"/>
        <charset val="134"/>
      </rPr>
      <t>平方米，农业温室种植基地</t>
    </r>
    <r>
      <rPr>
        <sz val="14"/>
        <color indexed="8"/>
        <rFont val="Times New Roman"/>
        <charset val="0"/>
      </rPr>
      <t>2400</t>
    </r>
    <r>
      <rPr>
        <sz val="14"/>
        <color indexed="8"/>
        <rFont val="宋体"/>
        <charset val="134"/>
      </rPr>
      <t>平方米，土壤源热泵变风变水量空调系统，产业园道路</t>
    </r>
    <r>
      <rPr>
        <sz val="14"/>
        <color indexed="8"/>
        <rFont val="Times New Roman"/>
        <charset val="0"/>
      </rPr>
      <t>8.8</t>
    </r>
    <r>
      <rPr>
        <sz val="14"/>
        <color indexed="8"/>
        <rFont val="宋体"/>
        <charset val="134"/>
      </rPr>
      <t>千米，停车位</t>
    </r>
    <r>
      <rPr>
        <sz val="14"/>
        <color indexed="8"/>
        <rFont val="Times New Roman"/>
        <charset val="0"/>
      </rPr>
      <t>882</t>
    </r>
    <r>
      <rPr>
        <sz val="14"/>
        <color indexed="8"/>
        <rFont val="宋体"/>
        <charset val="134"/>
      </rPr>
      <t>个，充电桩</t>
    </r>
    <r>
      <rPr>
        <sz val="14"/>
        <color indexed="8"/>
        <rFont val="Times New Roman"/>
        <charset val="0"/>
      </rPr>
      <t>85</t>
    </r>
    <r>
      <rPr>
        <sz val="14"/>
        <color indexed="8"/>
        <rFont val="宋体"/>
        <charset val="134"/>
      </rPr>
      <t>个，园区周边环境整治，建设园区道路</t>
    </r>
    <r>
      <rPr>
        <sz val="14"/>
        <color indexed="8"/>
        <rFont val="Times New Roman"/>
        <charset val="0"/>
      </rPr>
      <t>5.5</t>
    </r>
    <r>
      <rPr>
        <sz val="14"/>
        <color indexed="8"/>
        <rFont val="宋体"/>
        <charset val="134"/>
      </rPr>
      <t>千米，雨污分流管网</t>
    </r>
    <r>
      <rPr>
        <sz val="14"/>
        <color indexed="8"/>
        <rFont val="Times New Roman"/>
        <charset val="0"/>
      </rPr>
      <t>4.1</t>
    </r>
    <r>
      <rPr>
        <sz val="14"/>
        <color indexed="8"/>
        <rFont val="宋体"/>
        <charset val="134"/>
      </rPr>
      <t>千米、污水处理基础设施。</t>
    </r>
  </si>
  <si>
    <t>政府投资项目。
已落实项目用地预审手续。</t>
  </si>
  <si>
    <t>2023年7月</t>
  </si>
  <si>
    <t>2026年8月</t>
  </si>
  <si>
    <r>
      <rPr>
        <sz val="14"/>
        <color indexed="8"/>
        <rFont val="Times New Roman"/>
        <charset val="0"/>
      </rPr>
      <t>信宜市文广旅体局，</t>
    </r>
    <r>
      <rPr>
        <sz val="14"/>
        <color indexed="8"/>
        <rFont val="Times New Roman"/>
        <charset val="0"/>
      </rPr>
      <t xml:space="preserve">
</t>
    </r>
    <r>
      <rPr>
        <sz val="14"/>
        <color indexed="8"/>
        <rFont val="宋体"/>
        <charset val="134"/>
      </rPr>
      <t>陈绍辉</t>
    </r>
    <r>
      <rPr>
        <sz val="14"/>
        <color indexed="8"/>
        <rFont val="方正书宋_GBK"/>
        <charset val="134"/>
      </rPr>
      <t>，</t>
    </r>
    <r>
      <rPr>
        <sz val="14"/>
        <color indexed="8"/>
        <rFont val="Times New Roman"/>
        <charset val="0"/>
      </rPr>
      <t>18900858899</t>
    </r>
  </si>
  <si>
    <r>
      <rPr>
        <sz val="14"/>
        <color indexed="8"/>
        <rFont val="宋体"/>
        <charset val="134"/>
      </rPr>
      <t>惠阳区双新水泥厂改造项目</t>
    </r>
  </si>
  <si>
    <r>
      <rPr>
        <sz val="14"/>
        <color indexed="8"/>
        <rFont val="宋体"/>
        <charset val="134"/>
      </rPr>
      <t>惠阳区双新水泥厂改造项目，位于惠阳区新圩镇塘吓片区。计划将双新水泥厂、白云水泥厂旧改，打造建设为以电子信息为主导的智能制造产业的产业园。初步拟定的实施用地面积约为</t>
    </r>
    <r>
      <rPr>
        <sz val="14"/>
        <color indexed="8"/>
        <rFont val="Times New Roman"/>
        <charset val="0"/>
      </rPr>
      <t>126300</t>
    </r>
    <r>
      <rPr>
        <sz val="14"/>
        <color indexed="8"/>
        <rFont val="宋体"/>
        <charset val="134"/>
      </rPr>
      <t>平方米，建筑面积</t>
    </r>
    <r>
      <rPr>
        <sz val="14"/>
        <color indexed="8"/>
        <rFont val="Times New Roman"/>
        <charset val="0"/>
      </rPr>
      <t>241000</t>
    </r>
    <r>
      <rPr>
        <sz val="14"/>
        <color indexed="8"/>
        <rFont val="宋体"/>
        <charset val="134"/>
      </rPr>
      <t>平方米，总投资约</t>
    </r>
    <r>
      <rPr>
        <sz val="14"/>
        <color indexed="8"/>
        <rFont val="Times New Roman"/>
        <charset val="0"/>
      </rPr>
      <t>11.29</t>
    </r>
    <r>
      <rPr>
        <sz val="14"/>
        <color indexed="8"/>
        <rFont val="宋体"/>
        <charset val="134"/>
      </rPr>
      <t>亿元。</t>
    </r>
  </si>
  <si>
    <t>企业投资项目。
暂未办理相关报建手续。</t>
  </si>
  <si>
    <r>
      <rPr>
        <sz val="14"/>
        <color indexed="8"/>
        <rFont val="宋体"/>
        <charset val="134"/>
      </rPr>
      <t>惠阳区象岭</t>
    </r>
    <r>
      <rPr>
        <sz val="14"/>
        <color indexed="8"/>
        <rFont val="Times New Roman"/>
        <charset val="0"/>
      </rPr>
      <t>4</t>
    </r>
    <r>
      <rPr>
        <sz val="14"/>
        <color indexed="8"/>
        <rFont val="宋体"/>
        <charset val="134"/>
      </rPr>
      <t>号地块电子信息产业园</t>
    </r>
  </si>
  <si>
    <t>用地面积113643平方米，用地属性 M1，总建筑面积 284107.5平方米，主要包括产业用房和配套用房,拟用作锂电池回收利用等。</t>
  </si>
  <si>
    <r>
      <rPr>
        <sz val="14"/>
        <color indexed="8"/>
        <rFont val="方正书宋_GBK"/>
        <charset val="134"/>
      </rPr>
      <t>参股</t>
    </r>
    <r>
      <rPr>
        <sz val="14"/>
        <color indexed="8"/>
        <rFont val="Times New Roman"/>
        <charset val="0"/>
      </rPr>
      <t>/</t>
    </r>
    <r>
      <rPr>
        <sz val="14"/>
        <color indexed="8"/>
        <rFont val="方正书宋_GBK"/>
        <charset val="134"/>
      </rPr>
      <t>代建/委托运营</t>
    </r>
  </si>
  <si>
    <r>
      <rPr>
        <sz val="14"/>
        <color indexed="8"/>
        <rFont val="宋体"/>
        <charset val="134"/>
      </rPr>
      <t>河源市高新区电子信息智能制造产业园项目</t>
    </r>
  </si>
  <si>
    <r>
      <rPr>
        <sz val="14"/>
        <color indexed="8"/>
        <rFont val="宋体"/>
        <charset val="134"/>
      </rPr>
      <t>河源</t>
    </r>
  </si>
  <si>
    <t>项目用地面积194215.23平方米，总建筑面积为508100.00平方米，主要建设内容包括15栋厂房（建筑面积408100.00平方米）、2栋宿舍和相关配套用房（建筑面积100000.00平方米），以及建设园区配套附属设施（沿高新大道道路红线南侧新建DN2200雨水管道段，长2967m，近期用于转输新陂河水量，远期为规划高新大道永久性管道）。</t>
  </si>
  <si>
    <t>2022年9月</t>
  </si>
  <si>
    <r>
      <rPr>
        <sz val="14"/>
        <color indexed="8"/>
        <rFont val="Times New Roman"/>
        <charset val="0"/>
      </rPr>
      <t>河源市润业投资有限公司，叶达</t>
    </r>
    <r>
      <rPr>
        <sz val="14"/>
        <color indexed="8"/>
        <rFont val="方正书宋_GBK"/>
        <charset val="134"/>
      </rPr>
      <t>，</t>
    </r>
    <r>
      <rPr>
        <sz val="14"/>
        <color indexed="8"/>
        <rFont val="Times New Roman"/>
        <charset val="0"/>
      </rPr>
      <t>0762-3600116</t>
    </r>
  </si>
  <si>
    <r>
      <rPr>
        <sz val="14"/>
        <color indexed="8"/>
        <rFont val="方正书宋_GBK"/>
        <charset val="134"/>
      </rPr>
      <t>参股</t>
    </r>
    <r>
      <rPr>
        <sz val="14"/>
        <color indexed="8"/>
        <rFont val="Times New Roman"/>
        <charset val="0"/>
      </rPr>
      <t>/</t>
    </r>
    <r>
      <rPr>
        <sz val="14"/>
        <color indexed="8"/>
        <rFont val="方正书宋_GBK"/>
        <charset val="134"/>
      </rPr>
      <t>其他</t>
    </r>
  </si>
  <si>
    <r>
      <rPr>
        <sz val="14"/>
        <color indexed="8"/>
        <rFont val="宋体"/>
        <charset val="134"/>
      </rPr>
      <t>河源市高新区基础设施工程及配套项目</t>
    </r>
    <r>
      <rPr>
        <sz val="14"/>
        <color indexed="8"/>
        <rFont val="Times New Roman"/>
        <charset val="0"/>
      </rPr>
      <t>--</t>
    </r>
    <r>
      <rPr>
        <sz val="14"/>
        <color indexed="8"/>
        <rFont val="宋体"/>
        <charset val="134"/>
      </rPr>
      <t>科技创新金融中心工程</t>
    </r>
  </si>
  <si>
    <r>
      <rPr>
        <sz val="14"/>
        <color indexed="8"/>
        <rFont val="宋体"/>
        <charset val="134"/>
      </rPr>
      <t>项目规划总用地面积</t>
    </r>
    <r>
      <rPr>
        <sz val="14"/>
        <color indexed="8"/>
        <rFont val="Times New Roman"/>
        <charset val="0"/>
      </rPr>
      <t>16856</t>
    </r>
    <r>
      <rPr>
        <sz val="14"/>
        <color indexed="8"/>
        <rFont val="宋体"/>
        <charset val="134"/>
      </rPr>
      <t>平方米，总建筑面积</t>
    </r>
    <r>
      <rPr>
        <sz val="14"/>
        <color indexed="8"/>
        <rFont val="Times New Roman"/>
        <charset val="0"/>
      </rPr>
      <t>91466</t>
    </r>
    <r>
      <rPr>
        <sz val="14"/>
        <color indexed="8"/>
        <rFont val="宋体"/>
        <charset val="134"/>
      </rPr>
      <t>平方米，其中地上总建筑面积约</t>
    </r>
    <r>
      <rPr>
        <sz val="14"/>
        <color indexed="8"/>
        <rFont val="Times New Roman"/>
        <charset val="0"/>
      </rPr>
      <t>68484</t>
    </r>
    <r>
      <rPr>
        <sz val="14"/>
        <color indexed="8"/>
        <rFont val="宋体"/>
        <charset val="134"/>
      </rPr>
      <t>平方米，地下室二层建筑面积</t>
    </r>
    <r>
      <rPr>
        <sz val="14"/>
        <color indexed="8"/>
        <rFont val="Times New Roman"/>
        <charset val="0"/>
      </rPr>
      <t>22982</t>
    </r>
    <r>
      <rPr>
        <sz val="14"/>
        <color indexed="8"/>
        <rFont val="宋体"/>
        <charset val="134"/>
      </rPr>
      <t>平方米，建筑高度</t>
    </r>
    <r>
      <rPr>
        <sz val="14"/>
        <color indexed="8"/>
        <rFont val="Times New Roman"/>
        <charset val="0"/>
      </rPr>
      <t>161</t>
    </r>
    <r>
      <rPr>
        <sz val="14"/>
        <color indexed="8"/>
        <rFont val="宋体"/>
        <charset val="134"/>
      </rPr>
      <t>米，停车位</t>
    </r>
    <r>
      <rPr>
        <sz val="14"/>
        <color indexed="8"/>
        <rFont val="Times New Roman"/>
        <charset val="0"/>
      </rPr>
      <t>550</t>
    </r>
    <r>
      <rPr>
        <sz val="14"/>
        <color indexed="8"/>
        <rFont val="宋体"/>
        <charset val="134"/>
      </rPr>
      <t>个，建筑主要功能：青少年宫、酒店及办公。建筑分区： 裙房</t>
    </r>
    <r>
      <rPr>
        <sz val="14"/>
        <color indexed="8"/>
        <rFont val="Times New Roman"/>
        <charset val="0"/>
      </rPr>
      <t>1</t>
    </r>
    <r>
      <rPr>
        <sz val="14"/>
        <color indexed="8"/>
        <rFont val="宋体"/>
        <charset val="134"/>
      </rPr>
      <t>至</t>
    </r>
    <r>
      <rPr>
        <sz val="14"/>
        <color indexed="8"/>
        <rFont val="Times New Roman"/>
        <charset val="0"/>
      </rPr>
      <t>3</t>
    </r>
    <r>
      <rPr>
        <sz val="14"/>
        <color indexed="8"/>
        <rFont val="宋体"/>
        <charset val="134"/>
      </rPr>
      <t>层建筑功能为青少年宫、酒店大堂、办公大堂及酒店配套宴会功能。塔楼</t>
    </r>
    <r>
      <rPr>
        <sz val="14"/>
        <color indexed="8"/>
        <rFont val="Times New Roman"/>
        <charset val="0"/>
      </rPr>
      <t>4</t>
    </r>
    <r>
      <rPr>
        <sz val="14"/>
        <color indexed="8"/>
        <rFont val="宋体"/>
        <charset val="134"/>
      </rPr>
      <t>至</t>
    </r>
    <r>
      <rPr>
        <sz val="14"/>
        <color indexed="8"/>
        <rFont val="Times New Roman"/>
        <charset val="0"/>
      </rPr>
      <t>27</t>
    </r>
    <r>
      <rPr>
        <sz val="14"/>
        <color indexed="8"/>
        <rFont val="宋体"/>
        <charset val="134"/>
      </rPr>
      <t>层为办公，</t>
    </r>
    <r>
      <rPr>
        <sz val="14"/>
        <color indexed="8"/>
        <rFont val="Times New Roman"/>
        <charset val="0"/>
      </rPr>
      <t>29</t>
    </r>
    <r>
      <rPr>
        <sz val="14"/>
        <color indexed="8"/>
        <rFont val="宋体"/>
        <charset val="134"/>
      </rPr>
      <t>至</t>
    </r>
    <r>
      <rPr>
        <sz val="14"/>
        <color indexed="8"/>
        <rFont val="Times New Roman"/>
        <charset val="0"/>
      </rPr>
      <t>38</t>
    </r>
    <r>
      <rPr>
        <sz val="14"/>
        <color indexed="8"/>
        <rFont val="宋体"/>
        <charset val="134"/>
      </rPr>
      <t>为酒店功能。</t>
    </r>
  </si>
  <si>
    <t>2022年6月</t>
  </si>
  <si>
    <t>2026年6月</t>
  </si>
  <si>
    <r>
      <rPr>
        <sz val="14"/>
        <color indexed="8"/>
        <rFont val="Times New Roman"/>
        <charset val="0"/>
      </rPr>
      <t>河源市润业投资有限公司，叶达，</t>
    </r>
    <r>
      <rPr>
        <sz val="14"/>
        <color indexed="8"/>
        <rFont val="Times New Roman"/>
        <charset val="0"/>
      </rPr>
      <t>0762-3600116</t>
    </r>
  </si>
  <si>
    <r>
      <rPr>
        <sz val="14"/>
        <color indexed="8"/>
        <rFont val="宋体"/>
        <charset val="134"/>
      </rPr>
      <t>河源江东高新技术开发区新材料产业园建设项目</t>
    </r>
  </si>
  <si>
    <r>
      <rPr>
        <sz val="14"/>
        <color indexed="8"/>
        <rFont val="宋体"/>
        <charset val="134"/>
      </rPr>
      <t>拟利用位于新区产业园区起步区规划纬二路南侧、经八路西侧的两宗工业用地建设河源江东高新技术开发区新材料产业园项目，主要建设内容为标准厂房、冷冻冷藏仓库，配套用房（含研发楼、产品展示中心、配套生活用房）以及室外配套设施等。项目总占地面积</t>
    </r>
    <r>
      <rPr>
        <sz val="14"/>
        <color indexed="8"/>
        <rFont val="Times New Roman"/>
        <charset val="0"/>
      </rPr>
      <t>89456</t>
    </r>
    <r>
      <rPr>
        <sz val="14"/>
        <color indexed="8"/>
        <rFont val="宋体"/>
        <charset val="134"/>
      </rPr>
      <t>平方米，约合</t>
    </r>
    <r>
      <rPr>
        <sz val="14"/>
        <color indexed="8"/>
        <rFont val="Times New Roman"/>
        <charset val="0"/>
      </rPr>
      <t>134</t>
    </r>
    <r>
      <rPr>
        <sz val="14"/>
        <color indexed="8"/>
        <rFont val="宋体"/>
        <charset val="134"/>
      </rPr>
      <t>亩，规划总建筑面积</t>
    </r>
    <r>
      <rPr>
        <sz val="14"/>
        <color indexed="8"/>
        <rFont val="Times New Roman"/>
        <charset val="0"/>
      </rPr>
      <t>223640</t>
    </r>
    <r>
      <rPr>
        <sz val="14"/>
        <color indexed="8"/>
        <rFont val="宋体"/>
        <charset val="134"/>
      </rPr>
      <t>平方米，拟建标准厂房</t>
    </r>
    <r>
      <rPr>
        <sz val="14"/>
        <color indexed="8"/>
        <rFont val="Times New Roman"/>
        <charset val="0"/>
      </rPr>
      <t>207990</t>
    </r>
    <r>
      <rPr>
        <sz val="14"/>
        <color indexed="8"/>
        <rFont val="宋体"/>
        <charset val="134"/>
      </rPr>
      <t>平方米、研发和展示中心</t>
    </r>
    <r>
      <rPr>
        <sz val="14"/>
        <color indexed="8"/>
        <rFont val="Times New Roman"/>
        <charset val="0"/>
      </rPr>
      <t>9150</t>
    </r>
    <r>
      <rPr>
        <sz val="14"/>
        <color indexed="8"/>
        <rFont val="宋体"/>
        <charset val="134"/>
      </rPr>
      <t>平方米、配套生活用房</t>
    </r>
    <r>
      <rPr>
        <sz val="14"/>
        <color indexed="8"/>
        <rFont val="Times New Roman"/>
        <charset val="0"/>
      </rPr>
      <t>6500</t>
    </r>
    <r>
      <rPr>
        <sz val="14"/>
        <color indexed="8"/>
        <rFont val="宋体"/>
        <charset val="134"/>
      </rPr>
      <t>平方米，停车位</t>
    </r>
    <r>
      <rPr>
        <sz val="14"/>
        <color indexed="8"/>
        <rFont val="Times New Roman"/>
        <charset val="0"/>
      </rPr>
      <t>226</t>
    </r>
    <r>
      <rPr>
        <sz val="14"/>
        <color indexed="8"/>
        <rFont val="宋体"/>
        <charset val="134"/>
      </rPr>
      <t>个（含充电桩车位</t>
    </r>
    <r>
      <rPr>
        <sz val="14"/>
        <color indexed="8"/>
        <rFont val="Times New Roman"/>
        <charset val="0"/>
      </rPr>
      <t>48</t>
    </r>
    <r>
      <rPr>
        <sz val="14"/>
        <color indexed="8"/>
        <rFont val="宋体"/>
        <charset val="134"/>
      </rPr>
      <t>个），同时完善场区道路、绿化等配套设施。</t>
    </r>
  </si>
  <si>
    <t>企业投资项目。
完成项目立项前期工作、设计等。</t>
  </si>
  <si>
    <t>2027年4月</t>
  </si>
  <si>
    <r>
      <rPr>
        <sz val="14"/>
        <color indexed="8"/>
        <rFont val="Times New Roman"/>
        <charset val="0"/>
      </rPr>
      <t>河源市江东新区鑫晟投资有限公司</t>
    </r>
    <r>
      <rPr>
        <sz val="14"/>
        <color indexed="8"/>
        <rFont val="Times New Roman"/>
        <charset val="0"/>
      </rPr>
      <t xml:space="preserve"> </t>
    </r>
    <r>
      <rPr>
        <sz val="14"/>
        <color indexed="8"/>
        <rFont val="方正书宋_GBK"/>
        <charset val="134"/>
      </rPr>
      <t>，</t>
    </r>
    <r>
      <rPr>
        <sz val="14"/>
        <color indexed="8"/>
        <rFont val="宋体"/>
        <charset val="134"/>
      </rPr>
      <t>危繁州，</t>
    </r>
    <r>
      <rPr>
        <sz val="14"/>
        <color indexed="8"/>
        <rFont val="Times New Roman"/>
        <charset val="0"/>
      </rPr>
      <t>18300036223</t>
    </r>
  </si>
  <si>
    <r>
      <rPr>
        <sz val="14"/>
        <color indexed="8"/>
        <rFont val="方正书宋_GBK"/>
        <charset val="134"/>
      </rPr>
      <t>参股</t>
    </r>
    <r>
      <rPr>
        <sz val="14"/>
        <color indexed="8"/>
        <rFont val="Times New Roman"/>
        <charset val="0"/>
      </rPr>
      <t>/</t>
    </r>
    <r>
      <rPr>
        <sz val="14"/>
        <color indexed="8"/>
        <rFont val="方正书宋_GBK"/>
        <charset val="134"/>
      </rPr>
      <t>委托运营</t>
    </r>
  </si>
  <si>
    <r>
      <rPr>
        <sz val="14"/>
        <color indexed="8"/>
        <rFont val="宋体"/>
        <charset val="134"/>
      </rPr>
      <t>江东新区万绿创鸿电商创客谷项目</t>
    </r>
  </si>
  <si>
    <r>
      <rPr>
        <sz val="14"/>
        <color indexed="8"/>
        <rFont val="宋体"/>
        <charset val="134"/>
      </rPr>
      <t>项目用地位于河源江东新区经济总部区，拟建</t>
    </r>
    <r>
      <rPr>
        <sz val="14"/>
        <color indexed="8"/>
        <rFont val="Times New Roman"/>
        <charset val="0"/>
      </rPr>
      <t>1</t>
    </r>
    <r>
      <rPr>
        <sz val="14"/>
        <color indexed="8"/>
        <rFont val="宋体"/>
        <charset val="134"/>
      </rPr>
      <t>栋</t>
    </r>
    <r>
      <rPr>
        <sz val="14"/>
        <color indexed="8"/>
        <rFont val="Times New Roman"/>
        <charset val="0"/>
      </rPr>
      <t>13</t>
    </r>
    <r>
      <rPr>
        <sz val="14"/>
        <color indexed="8"/>
        <rFont val="宋体"/>
        <charset val="134"/>
      </rPr>
      <t>层集产业招商、产业孵化、特色产品展览和满足日益增多的企业对办公场所、商业运营服务需求为中心。总用地面积为</t>
    </r>
    <r>
      <rPr>
        <sz val="14"/>
        <color indexed="8"/>
        <rFont val="Times New Roman"/>
        <charset val="0"/>
      </rPr>
      <t>6737.4</t>
    </r>
    <r>
      <rPr>
        <sz val="14"/>
        <color indexed="8"/>
        <rFont val="宋体"/>
        <charset val="134"/>
      </rPr>
      <t>平方米，总建筑面积为</t>
    </r>
    <r>
      <rPr>
        <sz val="14"/>
        <color indexed="8"/>
        <rFont val="Times New Roman"/>
        <charset val="0"/>
      </rPr>
      <t>26296.28</t>
    </r>
    <r>
      <rPr>
        <sz val="14"/>
        <color indexed="8"/>
        <rFont val="宋体"/>
        <charset val="134"/>
      </rPr>
      <t>平方米，其中计容建筑面积为</t>
    </r>
    <r>
      <rPr>
        <sz val="14"/>
        <color indexed="8"/>
        <rFont val="Times New Roman"/>
        <charset val="0"/>
      </rPr>
      <t>22451.28</t>
    </r>
    <r>
      <rPr>
        <sz val="14"/>
        <color indexed="8"/>
        <rFont val="宋体"/>
        <charset val="134"/>
      </rPr>
      <t>平方米，地下建筑面积为</t>
    </r>
    <r>
      <rPr>
        <sz val="14"/>
        <color indexed="8"/>
        <rFont val="Times New Roman"/>
        <charset val="0"/>
      </rPr>
      <t>3844.99</t>
    </r>
    <r>
      <rPr>
        <sz val="14"/>
        <color indexed="8"/>
        <rFont val="宋体"/>
        <charset val="134"/>
      </rPr>
      <t>平方米（已建成）。建设内容包括主体建设、给排水、供电、消</t>
    </r>
    <r>
      <rPr>
        <sz val="14"/>
        <color indexed="8"/>
        <rFont val="Times New Roman"/>
        <charset val="0"/>
      </rPr>
      <t xml:space="preserve"> </t>
    </r>
    <r>
      <rPr>
        <sz val="14"/>
        <color indexed="8"/>
        <rFont val="宋体"/>
        <charset val="134"/>
      </rPr>
      <t>防、空调及通风、电梯等安装工程，同时完成室外配套基础设施工程等。拟设置地下车位约</t>
    </r>
    <r>
      <rPr>
        <sz val="14"/>
        <color indexed="8"/>
        <rFont val="Times New Roman"/>
        <charset val="0"/>
      </rPr>
      <t>86</t>
    </r>
    <r>
      <rPr>
        <sz val="14"/>
        <color indexed="8"/>
        <rFont val="宋体"/>
        <charset val="134"/>
      </rPr>
      <t>个，地上停车位约</t>
    </r>
    <r>
      <rPr>
        <sz val="14"/>
        <color indexed="8"/>
        <rFont val="Times New Roman"/>
        <charset val="0"/>
      </rPr>
      <t>54</t>
    </r>
    <r>
      <rPr>
        <sz val="14"/>
        <color indexed="8"/>
        <rFont val="宋体"/>
        <charset val="134"/>
      </rPr>
      <t>个，总投资为</t>
    </r>
    <r>
      <rPr>
        <sz val="14"/>
        <color indexed="8"/>
        <rFont val="Times New Roman"/>
        <charset val="0"/>
      </rPr>
      <t>1.3</t>
    </r>
    <r>
      <rPr>
        <sz val="14"/>
        <color indexed="8"/>
        <rFont val="宋体"/>
        <charset val="134"/>
      </rPr>
      <t>亿元。该区域教育配套较为完善，周边有较多职校，人才较为聚集，未来发展潜力巨大。</t>
    </r>
  </si>
  <si>
    <t>2025年2月</t>
  </si>
  <si>
    <r>
      <rPr>
        <sz val="14"/>
        <color indexed="8"/>
        <rFont val="Times New Roman"/>
        <charset val="0"/>
      </rPr>
      <t>河源市江东新区鑫晟投资有限公司，危繁州，</t>
    </r>
    <r>
      <rPr>
        <sz val="14"/>
        <color indexed="8"/>
        <rFont val="Times New Roman"/>
        <charset val="0"/>
      </rPr>
      <t>18300036223</t>
    </r>
  </si>
  <si>
    <r>
      <rPr>
        <sz val="14"/>
        <color indexed="8"/>
        <rFont val="宋体"/>
        <charset val="134"/>
      </rPr>
      <t>产业园区管理中心及孵化园二期（二期）</t>
    </r>
  </si>
  <si>
    <t>主要建设内容为两栋商业服务大楼，占地面积21061.2平方米，建筑面积38277.7平方米。</t>
  </si>
  <si>
    <t>企业投资项目。
已办理不动产权证、用地规划许可证、工程规划许可证、施工许可证。</t>
  </si>
  <si>
    <r>
      <rPr>
        <sz val="14"/>
        <color indexed="8"/>
        <rFont val="Times New Roman"/>
        <charset val="0"/>
      </rPr>
      <t>河源市江东新区鋐晟开发投资有限公司，曹智超，</t>
    </r>
    <r>
      <rPr>
        <sz val="14"/>
        <color indexed="8"/>
        <rFont val="Times New Roman"/>
        <charset val="0"/>
      </rPr>
      <t>13620245238</t>
    </r>
  </si>
  <si>
    <r>
      <rPr>
        <sz val="14"/>
        <color indexed="8"/>
        <rFont val="宋体"/>
        <charset val="134"/>
      </rPr>
      <t>富晟标准厂房</t>
    </r>
  </si>
  <si>
    <r>
      <rPr>
        <sz val="14"/>
        <color indexed="8"/>
        <rFont val="宋体"/>
        <charset val="134"/>
      </rPr>
      <t>主要建设内容为三栋厂房及值班用房配套设施，总用地面积</t>
    </r>
    <r>
      <rPr>
        <sz val="14"/>
        <color indexed="8"/>
        <rFont val="Times New Roman"/>
        <charset val="0"/>
      </rPr>
      <t>12909.28</t>
    </r>
    <r>
      <rPr>
        <sz val="14"/>
        <color indexed="8"/>
        <rFont val="宋体"/>
        <charset val="134"/>
      </rPr>
      <t>平方米，总建筑面积</t>
    </r>
    <r>
      <rPr>
        <sz val="14"/>
        <color indexed="8"/>
        <rFont val="Times New Roman"/>
        <charset val="0"/>
      </rPr>
      <t>3.3</t>
    </r>
    <r>
      <rPr>
        <sz val="14"/>
        <color indexed="8"/>
        <rFont val="宋体"/>
        <charset val="134"/>
      </rPr>
      <t>万平方米。</t>
    </r>
  </si>
  <si>
    <t>企业投资项目。
已取得不动产权证（房地一体）。</t>
  </si>
  <si>
    <t>2016年3月</t>
  </si>
  <si>
    <t>2017年9月</t>
  </si>
  <si>
    <r>
      <rPr>
        <sz val="14"/>
        <color indexed="8"/>
        <rFont val="宋体"/>
        <charset val="134"/>
      </rPr>
      <t>参与盘活存量资产</t>
    </r>
  </si>
  <si>
    <r>
      <rPr>
        <sz val="14"/>
        <color indexed="8"/>
        <rFont val="宋体"/>
        <charset val="134"/>
      </rPr>
      <t>鋐晟标准厂房</t>
    </r>
  </si>
  <si>
    <t>主要建设内容为三栋厂房及值班用房配套设施，总用地面积10191.08平方米，总建筑面积 13124.22 平方米。</t>
  </si>
  <si>
    <r>
      <rPr>
        <sz val="14"/>
        <color indexed="8"/>
        <rFont val="宋体"/>
        <charset val="134"/>
      </rPr>
      <t>产业园区管理中心及孵化园（一期）</t>
    </r>
  </si>
  <si>
    <t>主要建设内容为一栋商业服务大楼，占地面积8831.9平方米，建筑面积6888.07平方米。</t>
  </si>
  <si>
    <t>2018年2月</t>
  </si>
  <si>
    <t>通用科创园</t>
  </si>
  <si>
    <r>
      <rPr>
        <sz val="14"/>
        <color indexed="8"/>
        <rFont val="宋体"/>
        <charset val="134"/>
      </rPr>
      <t>中山</t>
    </r>
  </si>
  <si>
    <r>
      <rPr>
        <sz val="14"/>
        <color indexed="8"/>
        <rFont val="宋体"/>
        <charset val="134"/>
      </rPr>
      <t>项目建设共</t>
    </r>
    <r>
      <rPr>
        <sz val="14"/>
        <color indexed="8"/>
        <rFont val="Times New Roman"/>
        <charset val="0"/>
      </rPr>
      <t>15</t>
    </r>
    <r>
      <rPr>
        <sz val="14"/>
        <color indexed="8"/>
        <rFont val="宋体"/>
        <charset val="134"/>
      </rPr>
      <t>层工业厂房，</t>
    </r>
    <r>
      <rPr>
        <sz val="14"/>
        <color indexed="8"/>
        <rFont val="Times New Roman"/>
        <charset val="0"/>
      </rPr>
      <t>1-2</t>
    </r>
    <r>
      <rPr>
        <sz val="14"/>
        <color indexed="8"/>
        <rFont val="宋体"/>
        <charset val="134"/>
      </rPr>
      <t>层为超</t>
    </r>
    <r>
      <rPr>
        <sz val="14"/>
        <color indexed="8"/>
        <rFont val="Times New Roman"/>
        <charset val="0"/>
      </rPr>
      <t>4000</t>
    </r>
    <r>
      <rPr>
        <sz val="14"/>
        <color indexed="8"/>
        <rFont val="宋体"/>
        <charset val="134"/>
      </rPr>
      <t>平方米工业厂房，</t>
    </r>
    <r>
      <rPr>
        <sz val="14"/>
        <color indexed="8"/>
        <rFont val="Times New Roman"/>
        <charset val="0"/>
      </rPr>
      <t>3</t>
    </r>
    <r>
      <rPr>
        <sz val="14"/>
        <color indexed="8"/>
        <rFont val="宋体"/>
        <charset val="134"/>
      </rPr>
      <t>层以上设计为</t>
    </r>
    <r>
      <rPr>
        <sz val="14"/>
        <color indexed="8"/>
        <rFont val="Times New Roman"/>
        <charset val="0"/>
      </rPr>
      <t>4</t>
    </r>
    <r>
      <rPr>
        <sz val="14"/>
        <color indexed="8"/>
        <rFont val="宋体"/>
        <charset val="134"/>
      </rPr>
      <t>栋小单元独栋可研与生产，园区建设致力于打造新型科技工业生态环境，将科技研发、高校实验室、公司总部与公共服务等聚集。</t>
    </r>
  </si>
  <si>
    <t>企业投资项目。
已与新合作方签订项目框架协议。</t>
  </si>
  <si>
    <t>2023年8月</t>
  </si>
  <si>
    <r>
      <rPr>
        <sz val="14"/>
        <color indexed="8"/>
        <rFont val="Times New Roman"/>
        <charset val="0"/>
      </rPr>
      <t>中山市通用螺丝制造有限公司，吴小姐，</t>
    </r>
    <r>
      <rPr>
        <sz val="14"/>
        <color indexed="8"/>
        <rFont val="Times New Roman"/>
        <charset val="0"/>
      </rPr>
      <t>13928171050</t>
    </r>
  </si>
  <si>
    <t>伊电园数字经济基地及配套基础设施建设项目</t>
  </si>
  <si>
    <r>
      <rPr>
        <sz val="14"/>
        <color indexed="8"/>
        <rFont val="宋体"/>
        <charset val="134"/>
      </rPr>
      <t>项目总占地面积为</t>
    </r>
    <r>
      <rPr>
        <sz val="14"/>
        <color indexed="8"/>
        <rFont val="Times New Roman"/>
        <charset val="0"/>
      </rPr>
      <t>10340.9</t>
    </r>
    <r>
      <rPr>
        <sz val="14"/>
        <color indexed="8"/>
        <rFont val="宋体"/>
        <charset val="134"/>
      </rPr>
      <t>平方米，总建筑面积</t>
    </r>
    <r>
      <rPr>
        <sz val="14"/>
        <color indexed="8"/>
        <rFont val="Times New Roman"/>
        <charset val="0"/>
      </rPr>
      <t>41882.3</t>
    </r>
    <r>
      <rPr>
        <sz val="14"/>
        <color indexed="8"/>
        <rFont val="宋体"/>
        <charset val="134"/>
      </rPr>
      <t>平方米。建设内容主要包括拆除</t>
    </r>
    <r>
      <rPr>
        <sz val="14"/>
        <color indexed="8"/>
        <rFont val="Times New Roman"/>
        <charset val="0"/>
      </rPr>
      <t>5</t>
    </r>
    <r>
      <rPr>
        <sz val="14"/>
        <color indexed="8"/>
        <rFont val="宋体"/>
        <charset val="134"/>
      </rPr>
      <t>栋低效旧厂房，新建一栋厂房和一栋停车楼，厂房和停车楼通过连廊形成一整体。项目拟通过</t>
    </r>
    <r>
      <rPr>
        <sz val="14"/>
        <color indexed="8"/>
        <rFont val="Times New Roman"/>
        <charset val="0"/>
      </rPr>
      <t>“</t>
    </r>
    <r>
      <rPr>
        <sz val="14"/>
        <color indexed="8"/>
        <rFont val="宋体"/>
        <charset val="134"/>
      </rPr>
      <t>工改</t>
    </r>
    <r>
      <rPr>
        <sz val="14"/>
        <color indexed="8"/>
        <rFont val="Times New Roman"/>
        <charset val="0"/>
      </rPr>
      <t>”</t>
    </r>
    <r>
      <rPr>
        <sz val="14"/>
        <color indexed="8"/>
        <rFont val="宋体"/>
        <charset val="134"/>
      </rPr>
      <t>模式，建设现代化、规范化的高层厂房，引入智能制造、电子信息、高端装备等企业及数字经济平台。</t>
    </r>
  </si>
  <si>
    <t>政府投资项目。
完成可研审批。</t>
  </si>
  <si>
    <t>2024年10月</t>
  </si>
  <si>
    <r>
      <rPr>
        <sz val="14"/>
        <color indexed="8"/>
        <rFont val="Times New Roman"/>
        <charset val="0"/>
      </rPr>
      <t>石岐住建局，童妙，</t>
    </r>
    <r>
      <rPr>
        <sz val="14"/>
        <color indexed="8"/>
        <rFont val="Times New Roman"/>
        <charset val="0"/>
      </rPr>
      <t xml:space="preserve">
0760-88787290</t>
    </r>
  </si>
  <si>
    <r>
      <rPr>
        <sz val="14"/>
        <color indexed="8"/>
        <rFont val="宋体"/>
        <charset val="134"/>
      </rPr>
      <t>惠州市智慧共享停车系统项目</t>
    </r>
  </si>
  <si>
    <r>
      <rPr>
        <sz val="14"/>
        <color indexed="8"/>
        <rFont val="宋体"/>
        <charset val="134"/>
      </rPr>
      <t>停车场</t>
    </r>
  </si>
  <si>
    <r>
      <rPr>
        <sz val="14"/>
        <color indexed="8"/>
        <rFont val="宋体"/>
        <charset val="134"/>
      </rPr>
      <t>建设</t>
    </r>
    <r>
      <rPr>
        <sz val="14"/>
        <color indexed="8"/>
        <rFont val="Times New Roman"/>
        <charset val="0"/>
      </rPr>
      <t>100</t>
    </r>
    <r>
      <rPr>
        <sz val="14"/>
        <color indexed="8"/>
        <rFont val="宋体"/>
        <charset val="134"/>
      </rPr>
      <t>座全自动机械立体停车场、自走式地下停车场及地面停车场，提供超过</t>
    </r>
    <r>
      <rPr>
        <sz val="14"/>
        <color indexed="8"/>
        <rFont val="Times New Roman"/>
        <charset val="0"/>
      </rPr>
      <t>20000</t>
    </r>
    <r>
      <rPr>
        <sz val="14"/>
        <color indexed="8"/>
        <rFont val="宋体"/>
        <charset val="134"/>
      </rPr>
      <t>个停车位。</t>
    </r>
  </si>
  <si>
    <r>
      <rPr>
        <sz val="14"/>
        <color indexed="8"/>
        <rFont val="宋体"/>
        <charset val="134"/>
      </rPr>
      <t>企业投资项目。</t>
    </r>
    <r>
      <rPr>
        <sz val="14"/>
        <color indexed="8"/>
        <rFont val="Times New Roman"/>
        <charset val="0"/>
      </rPr>
      <t xml:space="preserve">
1.</t>
    </r>
    <r>
      <rPr>
        <sz val="14"/>
        <color indexed="8"/>
        <rFont val="宋体"/>
        <charset val="134"/>
      </rPr>
      <t>已完成</t>
    </r>
    <r>
      <rPr>
        <sz val="14"/>
        <color indexed="8"/>
        <rFont val="Times New Roman"/>
        <charset val="0"/>
      </rPr>
      <t>63</t>
    </r>
    <r>
      <rPr>
        <sz val="14"/>
        <color indexed="8"/>
        <rFont val="宋体"/>
        <charset val="134"/>
      </rPr>
      <t>个停车场项目投资建设工作并对外开放运营。其中一期</t>
    </r>
    <r>
      <rPr>
        <sz val="14"/>
        <color indexed="8"/>
        <rFont val="Times New Roman"/>
        <charset val="0"/>
      </rPr>
      <t>10</t>
    </r>
    <r>
      <rPr>
        <sz val="14"/>
        <color indexed="8"/>
        <rFont val="宋体"/>
        <charset val="134"/>
      </rPr>
      <t>个智慧停车场项目总投资约</t>
    </r>
    <r>
      <rPr>
        <sz val="14"/>
        <color indexed="8"/>
        <rFont val="Times New Roman"/>
        <charset val="0"/>
      </rPr>
      <t>13.07</t>
    </r>
    <r>
      <rPr>
        <sz val="14"/>
        <color indexed="8"/>
        <rFont val="宋体"/>
        <charset val="134"/>
      </rPr>
      <t>亿元，新增泊位</t>
    </r>
    <r>
      <rPr>
        <sz val="14"/>
        <color indexed="8"/>
        <rFont val="Times New Roman"/>
        <charset val="0"/>
      </rPr>
      <t>5039</t>
    </r>
    <r>
      <rPr>
        <sz val="14"/>
        <color indexed="8"/>
        <rFont val="宋体"/>
        <charset val="134"/>
      </rPr>
      <t>个；二期</t>
    </r>
    <r>
      <rPr>
        <sz val="14"/>
        <color indexed="8"/>
        <rFont val="Times New Roman"/>
        <charset val="0"/>
      </rPr>
      <t>22</t>
    </r>
    <r>
      <rPr>
        <sz val="14"/>
        <color indexed="8"/>
        <rFont val="宋体"/>
        <charset val="134"/>
      </rPr>
      <t>个智慧停车场项目总投资约</t>
    </r>
    <r>
      <rPr>
        <sz val="14"/>
        <color indexed="8"/>
        <rFont val="Times New Roman"/>
        <charset val="0"/>
      </rPr>
      <t>10.82</t>
    </r>
    <r>
      <rPr>
        <sz val="14"/>
        <color indexed="8"/>
        <rFont val="宋体"/>
        <charset val="134"/>
      </rPr>
      <t>亿元，新增泊位</t>
    </r>
    <r>
      <rPr>
        <sz val="14"/>
        <color indexed="8"/>
        <rFont val="Times New Roman"/>
        <charset val="0"/>
      </rPr>
      <t>5684</t>
    </r>
    <r>
      <rPr>
        <sz val="14"/>
        <color indexed="8"/>
        <rFont val="宋体"/>
        <charset val="134"/>
      </rPr>
      <t>个；三期</t>
    </r>
    <r>
      <rPr>
        <sz val="14"/>
        <color indexed="8"/>
        <rFont val="Times New Roman"/>
        <charset val="0"/>
      </rPr>
      <t>31</t>
    </r>
    <r>
      <rPr>
        <sz val="14"/>
        <color indexed="8"/>
        <rFont val="宋体"/>
        <charset val="134"/>
      </rPr>
      <t>个智慧停车场项目总投资约</t>
    </r>
    <r>
      <rPr>
        <sz val="14"/>
        <color indexed="8"/>
        <rFont val="Times New Roman"/>
        <charset val="0"/>
      </rPr>
      <t>15.8</t>
    </r>
    <r>
      <rPr>
        <sz val="14"/>
        <color indexed="8"/>
        <rFont val="宋体"/>
        <charset val="134"/>
      </rPr>
      <t>亿元，新增泊位约</t>
    </r>
    <r>
      <rPr>
        <sz val="14"/>
        <color indexed="8"/>
        <rFont val="Times New Roman"/>
        <charset val="0"/>
      </rPr>
      <t>8000</t>
    </r>
    <r>
      <rPr>
        <sz val="14"/>
        <color indexed="8"/>
        <rFont val="宋体"/>
        <charset val="134"/>
      </rPr>
      <t>个；</t>
    </r>
    <r>
      <rPr>
        <sz val="14"/>
        <color indexed="8"/>
        <rFont val="Times New Roman"/>
        <charset val="0"/>
      </rPr>
      <t xml:space="preserve">
2.</t>
    </r>
    <r>
      <rPr>
        <sz val="14"/>
        <color indexed="8"/>
        <rFont val="宋体"/>
        <charset val="134"/>
      </rPr>
      <t>四期</t>
    </r>
    <r>
      <rPr>
        <sz val="14"/>
        <color indexed="8"/>
        <rFont val="Times New Roman"/>
        <charset val="0"/>
      </rPr>
      <t>20</t>
    </r>
    <r>
      <rPr>
        <sz val="14"/>
        <color indexed="8"/>
        <rFont val="宋体"/>
        <charset val="134"/>
      </rPr>
      <t>个停车场项目由独立占地停车场、地面临时停车场、特种停车设备停车场、公共空间改造停车场等项目组成，目前</t>
    </r>
    <r>
      <rPr>
        <sz val="14"/>
        <color indexed="8"/>
        <rFont val="Times New Roman"/>
        <charset val="0"/>
      </rPr>
      <t>4</t>
    </r>
    <r>
      <rPr>
        <sz val="14"/>
        <color indexed="8"/>
        <rFont val="宋体"/>
        <charset val="134"/>
      </rPr>
      <t>个项目已完成建设并对外开放使用，</t>
    </r>
    <r>
      <rPr>
        <sz val="14"/>
        <color indexed="8"/>
        <rFont val="Times New Roman"/>
        <charset val="0"/>
      </rPr>
      <t>5</t>
    </r>
    <r>
      <rPr>
        <sz val="14"/>
        <color indexed="8"/>
        <rFont val="宋体"/>
        <charset val="134"/>
      </rPr>
      <t>个项目已完成施工招标等前期工作并动工建设，</t>
    </r>
    <r>
      <rPr>
        <sz val="14"/>
        <color indexed="8"/>
        <rFont val="Times New Roman"/>
        <charset val="0"/>
      </rPr>
      <t>7</t>
    </r>
    <r>
      <rPr>
        <sz val="14"/>
        <color indexed="8"/>
        <rFont val="宋体"/>
        <charset val="134"/>
      </rPr>
      <t>个退让空间停车场项目已将改造方案报送城管委审批，</t>
    </r>
    <r>
      <rPr>
        <sz val="14"/>
        <color indexed="8"/>
        <rFont val="Times New Roman"/>
        <charset val="0"/>
      </rPr>
      <t>1</t>
    </r>
    <r>
      <rPr>
        <sz val="14"/>
        <color indexed="8"/>
        <rFont val="宋体"/>
        <charset val="134"/>
      </rPr>
      <t>个合作建设特种停车设备项目正在进行设备招采工作，</t>
    </r>
    <r>
      <rPr>
        <sz val="14"/>
        <color indexed="8"/>
        <rFont val="Times New Roman"/>
        <charset val="0"/>
      </rPr>
      <t>3</t>
    </r>
    <r>
      <rPr>
        <sz val="14"/>
        <color indexed="8"/>
        <rFont val="宋体"/>
        <charset val="134"/>
      </rPr>
      <t>个共享改造项目正在商议合作事宜。</t>
    </r>
    <r>
      <rPr>
        <sz val="14"/>
        <color indexed="8"/>
        <rFont val="Times New Roman"/>
        <charset val="0"/>
      </rPr>
      <t xml:space="preserve">
3.</t>
    </r>
    <r>
      <rPr>
        <sz val="14"/>
        <color indexed="8"/>
        <rFont val="宋体"/>
        <charset val="134"/>
      </rPr>
      <t>五期</t>
    </r>
    <r>
      <rPr>
        <sz val="14"/>
        <color indexed="8"/>
        <rFont val="Times New Roman"/>
        <charset val="0"/>
      </rPr>
      <t>17</t>
    </r>
    <r>
      <rPr>
        <sz val="14"/>
        <color indexed="8"/>
        <rFont val="宋体"/>
        <charset val="134"/>
      </rPr>
      <t>个项目正在推进项目选址、方案报批、招投标等各项前期工作。</t>
    </r>
  </si>
  <si>
    <t>2019年6月</t>
  </si>
  <si>
    <r>
      <rPr>
        <sz val="14"/>
        <color indexed="8"/>
        <rFont val="方正书宋_GBK"/>
        <charset val="134"/>
      </rPr>
      <t>惠州市交投集团，邹培通，</t>
    </r>
    <r>
      <rPr>
        <sz val="14"/>
        <color indexed="8"/>
        <rFont val="Times New Roman"/>
        <charset val="0"/>
      </rPr>
      <t>13433558735</t>
    </r>
  </si>
  <si>
    <r>
      <rPr>
        <sz val="14"/>
        <color indexed="8"/>
        <rFont val="宋体"/>
        <charset val="134"/>
      </rPr>
      <t>惠阳水务有限公司持有的目标供水项目</t>
    </r>
  </si>
  <si>
    <r>
      <rPr>
        <sz val="14"/>
        <color indexed="8"/>
        <rFont val="宋体"/>
        <charset val="134"/>
      </rPr>
      <t>城市供水</t>
    </r>
  </si>
  <si>
    <r>
      <rPr>
        <sz val="14"/>
        <color indexed="8"/>
        <rFont val="宋体"/>
        <charset val="134"/>
      </rPr>
      <t>城镇供水。</t>
    </r>
  </si>
  <si>
    <t>企业投资项目。
报建手续完备。</t>
  </si>
  <si>
    <t>2016年12月</t>
  </si>
  <si>
    <r>
      <rPr>
        <sz val="14"/>
        <color indexed="8"/>
        <rFont val="方正书宋_GBK"/>
        <charset val="134"/>
      </rPr>
      <t>惠州市水务集团，梁权辉</t>
    </r>
    <r>
      <rPr>
        <sz val="14"/>
        <color indexed="8"/>
        <rFont val="Times New Roman"/>
        <charset val="0"/>
      </rPr>
      <t xml:space="preserve"> </t>
    </r>
    <r>
      <rPr>
        <sz val="14"/>
        <color indexed="8"/>
        <rFont val="方正书宋_GBK"/>
        <charset val="134"/>
      </rPr>
      <t>，</t>
    </r>
    <r>
      <rPr>
        <sz val="14"/>
        <color indexed="8"/>
        <rFont val="Times New Roman"/>
        <charset val="0"/>
      </rPr>
      <t>13360406739</t>
    </r>
  </si>
  <si>
    <r>
      <rPr>
        <sz val="14"/>
        <color indexed="8"/>
        <rFont val="方正楷体简体"/>
        <charset val="134"/>
      </rPr>
      <t>（四）环保工程（共</t>
    </r>
    <r>
      <rPr>
        <sz val="14"/>
        <color indexed="8"/>
        <rFont val="Times New Roman"/>
        <charset val="0"/>
      </rPr>
      <t>3</t>
    </r>
    <r>
      <rPr>
        <sz val="14"/>
        <color indexed="8"/>
        <rFont val="方正楷体简体"/>
        <charset val="134"/>
      </rPr>
      <t>项）</t>
    </r>
  </si>
  <si>
    <t>四会市城市污水处理厂一期</t>
  </si>
  <si>
    <r>
      <rPr>
        <sz val="14"/>
        <color indexed="8"/>
        <rFont val="宋体"/>
        <charset val="134"/>
      </rPr>
      <t>污水处理</t>
    </r>
  </si>
  <si>
    <r>
      <rPr>
        <sz val="14"/>
        <color indexed="8"/>
        <rFont val="宋体"/>
        <charset val="134"/>
      </rPr>
      <t>处理规模</t>
    </r>
    <r>
      <rPr>
        <sz val="14"/>
        <color indexed="8"/>
        <rFont val="Times New Roman"/>
        <charset val="0"/>
      </rPr>
      <t>3</t>
    </r>
    <r>
      <rPr>
        <sz val="14"/>
        <color indexed="8"/>
        <rFont val="宋体"/>
        <charset val="134"/>
      </rPr>
      <t>万吨</t>
    </r>
    <r>
      <rPr>
        <sz val="14"/>
        <color indexed="8"/>
        <rFont val="Times New Roman"/>
        <charset val="0"/>
      </rPr>
      <t>/</t>
    </r>
    <r>
      <rPr>
        <sz val="14"/>
        <color indexed="8"/>
        <rFont val="宋体"/>
        <charset val="134"/>
      </rPr>
      <t>日，出水水质达到《城镇污水处理厂污染物排放标准》</t>
    </r>
    <r>
      <rPr>
        <sz val="14"/>
        <color indexed="8"/>
        <rFont val="Times New Roman"/>
        <charset val="0"/>
      </rPr>
      <t>(GB18918-2002)</t>
    </r>
    <r>
      <rPr>
        <sz val="14"/>
        <color indexed="8"/>
        <rFont val="宋体"/>
        <charset val="134"/>
      </rPr>
      <t>一级</t>
    </r>
    <r>
      <rPr>
        <sz val="14"/>
        <color indexed="8"/>
        <rFont val="Times New Roman"/>
        <charset val="0"/>
      </rPr>
      <t>A</t>
    </r>
    <r>
      <rPr>
        <sz val="14"/>
        <color indexed="8"/>
        <rFont val="宋体"/>
        <charset val="134"/>
      </rPr>
      <t>标准及广东省地方标准《水污染排放限值》（</t>
    </r>
    <r>
      <rPr>
        <sz val="14"/>
        <color indexed="8"/>
        <rFont val="Times New Roman"/>
        <charset val="0"/>
      </rPr>
      <t>DB44/26-2001</t>
    </r>
    <r>
      <rPr>
        <sz val="14"/>
        <color indexed="8"/>
        <rFont val="宋体"/>
        <charset val="134"/>
      </rPr>
      <t>）第二时段一级标准较严值。</t>
    </r>
  </si>
  <si>
    <r>
      <rPr>
        <sz val="14"/>
        <color indexed="8"/>
        <rFont val="宋体"/>
        <charset val="134"/>
      </rPr>
      <t>四会市住房和城乡建设局，</t>
    </r>
    <r>
      <rPr>
        <sz val="14"/>
        <color indexed="8"/>
        <rFont val="Times New Roman"/>
        <charset val="0"/>
      </rPr>
      <t xml:space="preserve">
</t>
    </r>
    <r>
      <rPr>
        <sz val="14"/>
        <color indexed="8"/>
        <rFont val="宋体"/>
        <charset val="134"/>
      </rPr>
      <t>马浩辉，</t>
    </r>
    <r>
      <rPr>
        <sz val="14"/>
        <color indexed="8"/>
        <rFont val="Times New Roman"/>
        <charset val="0"/>
      </rPr>
      <t>13425399981</t>
    </r>
  </si>
  <si>
    <t>委托运营</t>
  </si>
  <si>
    <r>
      <rPr>
        <sz val="14"/>
        <color indexed="8"/>
        <rFont val="宋体"/>
        <charset val="134"/>
      </rPr>
      <t>惠东县多祝镇皇思扬新区污水处理厂建设项目</t>
    </r>
  </si>
  <si>
    <r>
      <rPr>
        <sz val="14"/>
        <color indexed="8"/>
        <rFont val="宋体"/>
        <charset val="134"/>
      </rPr>
      <t>建设内容主要为新建污水处理厂及配套截污管网，其中拟新建污水处理厂</t>
    </r>
    <r>
      <rPr>
        <sz val="14"/>
        <color indexed="8"/>
        <rFont val="Times New Roman"/>
        <charset val="0"/>
      </rPr>
      <t>1</t>
    </r>
    <r>
      <rPr>
        <sz val="14"/>
        <color indexed="8"/>
        <rFont val="宋体"/>
        <charset val="134"/>
      </rPr>
      <t>座，近期设计处理规模</t>
    </r>
    <r>
      <rPr>
        <sz val="14"/>
        <color indexed="8"/>
        <rFont val="Times New Roman"/>
        <charset val="0"/>
      </rPr>
      <t>5000m³/d</t>
    </r>
    <r>
      <rPr>
        <sz val="14"/>
        <color indexed="8"/>
        <rFont val="宋体"/>
        <charset val="134"/>
      </rPr>
      <t>，远期新增</t>
    </r>
    <r>
      <rPr>
        <sz val="14"/>
        <color indexed="8"/>
        <rFont val="Times New Roman"/>
        <charset val="0"/>
      </rPr>
      <t>10000m³/d</t>
    </r>
    <r>
      <rPr>
        <sz val="14"/>
        <color indexed="8"/>
        <rFont val="宋体"/>
        <charset val="134"/>
      </rPr>
      <t>，总设计处理规模</t>
    </r>
    <r>
      <rPr>
        <sz val="14"/>
        <color indexed="8"/>
        <rFont val="Times New Roman"/>
        <charset val="0"/>
      </rPr>
      <t>15000m³/d</t>
    </r>
    <r>
      <rPr>
        <sz val="14"/>
        <color indexed="8"/>
        <rFont val="宋体"/>
        <charset val="134"/>
      </rPr>
      <t>，并建设</t>
    </r>
    <r>
      <rPr>
        <sz val="14"/>
        <color indexed="8"/>
        <rFont val="Times New Roman"/>
        <charset val="0"/>
      </rPr>
      <t>1</t>
    </r>
    <r>
      <rPr>
        <sz val="14"/>
        <color indexed="8"/>
        <rFont val="宋体"/>
        <charset val="134"/>
      </rPr>
      <t>个生态调蓄塘对雨污混合污水进行调蓄处理；拟新建</t>
    </r>
    <r>
      <rPr>
        <sz val="14"/>
        <color indexed="8"/>
        <rFont val="Times New Roman"/>
        <charset val="0"/>
      </rPr>
      <t>DN300~DN800</t>
    </r>
    <r>
      <rPr>
        <sz val="14"/>
        <color indexed="8"/>
        <rFont val="宋体"/>
        <charset val="134"/>
      </rPr>
      <t>污水重力管约</t>
    </r>
    <r>
      <rPr>
        <sz val="14"/>
        <color indexed="8"/>
        <rFont val="Times New Roman"/>
        <charset val="0"/>
      </rPr>
      <t>30km</t>
    </r>
    <r>
      <rPr>
        <sz val="14"/>
        <color indexed="8"/>
        <rFont val="宋体"/>
        <charset val="134"/>
      </rPr>
      <t>，新建污水提升泵站</t>
    </r>
    <r>
      <rPr>
        <sz val="14"/>
        <color indexed="8"/>
        <rFont val="Times New Roman"/>
        <charset val="0"/>
      </rPr>
      <t>3</t>
    </r>
    <r>
      <rPr>
        <sz val="14"/>
        <color indexed="8"/>
        <rFont val="宋体"/>
        <charset val="134"/>
      </rPr>
      <t>座及配套压力管约</t>
    </r>
    <r>
      <rPr>
        <sz val="14"/>
        <color indexed="8"/>
        <rFont val="Times New Roman"/>
        <charset val="0"/>
      </rPr>
      <t>2.1km</t>
    </r>
    <r>
      <rPr>
        <sz val="14"/>
        <color indexed="8"/>
        <rFont val="宋体"/>
        <charset val="134"/>
      </rPr>
      <t>，并对约</t>
    </r>
    <r>
      <rPr>
        <sz val="14"/>
        <color indexed="8"/>
        <rFont val="Times New Roman"/>
        <charset val="0"/>
      </rPr>
      <t>3.94km</t>
    </r>
    <r>
      <rPr>
        <sz val="14"/>
        <color indexed="8"/>
        <rFont val="宋体"/>
        <charset val="134"/>
      </rPr>
      <t>的老旧管网进行检测、修复和清淤。</t>
    </r>
  </si>
  <si>
    <r>
      <rPr>
        <sz val="14"/>
        <color indexed="8"/>
        <rFont val="宋体"/>
        <charset val="134"/>
      </rPr>
      <t>政府投资项目。</t>
    </r>
    <r>
      <rPr>
        <sz val="14"/>
        <color indexed="8"/>
        <rFont val="Times New Roman"/>
        <charset val="0"/>
      </rPr>
      <t xml:space="preserve">
</t>
    </r>
    <r>
      <rPr>
        <sz val="14"/>
        <color indexed="8"/>
        <rFont val="宋体"/>
        <charset val="134"/>
      </rPr>
      <t>已完成可研立项批复和勘察设计招标工作，初步设计方案编制已基本完成，项目用地控规修编方案经县自然资源局组织专家评审通过，正在进行公示。项目征地前期工作、环评、稳评同步开展中。</t>
    </r>
  </si>
  <si>
    <r>
      <rPr>
        <sz val="14"/>
        <color indexed="8"/>
        <rFont val="方正书宋_GBK"/>
        <charset val="134"/>
      </rPr>
      <t>惠东县多祝镇镇政府，饶烨琪，</t>
    </r>
    <r>
      <rPr>
        <sz val="14"/>
        <color indexed="8"/>
        <rFont val="Times New Roman"/>
        <charset val="0"/>
      </rPr>
      <t>18129521000</t>
    </r>
  </si>
  <si>
    <r>
      <rPr>
        <sz val="14"/>
        <color indexed="8"/>
        <rFont val="宋体"/>
        <charset val="134"/>
      </rPr>
      <t>阳西县县城第二污水处理厂建设工程项目</t>
    </r>
  </si>
  <si>
    <r>
      <rPr>
        <sz val="14"/>
        <color indexed="8"/>
        <rFont val="宋体"/>
        <charset val="134"/>
      </rPr>
      <t>建设内容主要为规模日处理</t>
    </r>
    <r>
      <rPr>
        <sz val="14"/>
        <color indexed="8"/>
        <rFont val="Times New Roman"/>
        <charset val="0"/>
      </rPr>
      <t>2</t>
    </r>
    <r>
      <rPr>
        <sz val="14"/>
        <color indexed="8"/>
        <rFont val="宋体"/>
        <charset val="134"/>
      </rPr>
      <t>万立方米的污水处理厂，新建排污管网工程约</t>
    </r>
    <r>
      <rPr>
        <sz val="14"/>
        <color indexed="8"/>
        <rFont val="Times New Roman"/>
        <charset val="0"/>
      </rPr>
      <t>41000</t>
    </r>
    <r>
      <rPr>
        <sz val="14"/>
        <color indexed="8"/>
        <rFont val="宋体"/>
        <charset val="134"/>
      </rPr>
      <t>米，以及粗格栅及提升泵站、细格栅池、沉砂池、厌氧池、</t>
    </r>
    <r>
      <rPr>
        <sz val="14"/>
        <color indexed="8"/>
        <rFont val="Times New Roman"/>
        <charset val="0"/>
      </rPr>
      <t>AO</t>
    </r>
    <r>
      <rPr>
        <sz val="14"/>
        <color indexed="8"/>
        <rFont val="宋体"/>
        <charset val="134"/>
      </rPr>
      <t>生化池、二沉池及污泥回流泵站、提升泵站、磁混凝沉淀池、设备房、风机房、配电房、维修间、出水消毒池、门卫、综合楼、宿舍楼、配套道路工程绿化工程和人工湿地等。</t>
    </r>
  </si>
  <si>
    <r>
      <rPr>
        <sz val="14"/>
        <color indexed="8"/>
        <rFont val="宋体"/>
        <charset val="134"/>
      </rPr>
      <t>政府投资项目。</t>
    </r>
    <r>
      <rPr>
        <sz val="14"/>
        <color indexed="8"/>
        <rFont val="Times New Roman"/>
        <charset val="0"/>
      </rPr>
      <t xml:space="preserve">
</t>
    </r>
    <r>
      <rPr>
        <sz val="14"/>
        <color indexed="8"/>
        <rFont val="宋体"/>
        <charset val="134"/>
      </rPr>
      <t>已完成立项、环评。</t>
    </r>
  </si>
  <si>
    <r>
      <rPr>
        <sz val="14"/>
        <color indexed="8"/>
        <rFont val="Times New Roman"/>
        <charset val="0"/>
      </rPr>
      <t>阳西县住建局，郑志航，</t>
    </r>
    <r>
      <rPr>
        <sz val="14"/>
        <color indexed="8"/>
        <rFont val="Times New Roman"/>
        <charset val="0"/>
      </rPr>
      <t>18998639918</t>
    </r>
  </si>
  <si>
    <r>
      <rPr>
        <sz val="14"/>
        <color indexed="8"/>
        <rFont val="黑体"/>
        <charset val="134"/>
      </rPr>
      <t>二、产业项目（共</t>
    </r>
    <r>
      <rPr>
        <sz val="14"/>
        <color indexed="8"/>
        <rFont val="Times New Roman"/>
        <charset val="0"/>
      </rPr>
      <t>18</t>
    </r>
    <r>
      <rPr>
        <sz val="14"/>
        <color indexed="8"/>
        <rFont val="黑体"/>
        <charset val="134"/>
      </rPr>
      <t>项）</t>
    </r>
  </si>
  <si>
    <r>
      <rPr>
        <sz val="14"/>
        <color indexed="8"/>
        <rFont val="方正楷体简体"/>
        <charset val="134"/>
      </rPr>
      <t>（一）新一代信息技术工程（共</t>
    </r>
    <r>
      <rPr>
        <sz val="14"/>
        <color indexed="8"/>
        <rFont val="Times New Roman"/>
        <charset val="0"/>
      </rPr>
      <t>5</t>
    </r>
    <r>
      <rPr>
        <sz val="14"/>
        <color indexed="8"/>
        <rFont val="方正楷体简体"/>
        <charset val="134"/>
      </rPr>
      <t>项）</t>
    </r>
  </si>
  <si>
    <r>
      <rPr>
        <sz val="14"/>
        <color indexed="8"/>
        <rFont val="宋体"/>
        <charset val="134"/>
      </rPr>
      <t>广东盈骅总部和微处理芯片封装载板项目</t>
    </r>
  </si>
  <si>
    <r>
      <rPr>
        <sz val="14"/>
        <color indexed="8"/>
        <rFont val="宋体"/>
        <charset val="134"/>
      </rPr>
      <t>芯片制造</t>
    </r>
  </si>
  <si>
    <r>
      <rPr>
        <sz val="14"/>
        <color indexed="8"/>
        <rFont val="宋体"/>
        <charset val="134"/>
      </rPr>
      <t>广东盈骅总部和微处理芯片封装载板项目位于知识城集成电路创新园内，创新大道以西、紫光南路以北。用地面积</t>
    </r>
    <r>
      <rPr>
        <sz val="14"/>
        <color indexed="8"/>
        <rFont val="Times New Roman"/>
        <charset val="0"/>
      </rPr>
      <t>3</t>
    </r>
    <r>
      <rPr>
        <sz val="14"/>
        <color indexed="8"/>
        <rFont val="宋体"/>
        <charset val="134"/>
      </rPr>
      <t>万平方米，建筑面积约</t>
    </r>
    <r>
      <rPr>
        <sz val="14"/>
        <color indexed="8"/>
        <rFont val="Times New Roman"/>
        <charset val="0"/>
      </rPr>
      <t>12.7</t>
    </r>
    <r>
      <rPr>
        <sz val="14"/>
        <color indexed="8"/>
        <rFont val="宋体"/>
        <charset val="134"/>
      </rPr>
      <t>万平方米，容积率为</t>
    </r>
    <r>
      <rPr>
        <sz val="14"/>
        <color indexed="8"/>
        <rFont val="Times New Roman"/>
        <charset val="0"/>
      </rPr>
      <t>3.97</t>
    </r>
    <r>
      <rPr>
        <sz val="14"/>
        <color indexed="8"/>
        <rFont val="宋体"/>
        <charset val="134"/>
      </rPr>
      <t>，绿地率为</t>
    </r>
    <r>
      <rPr>
        <sz val="14"/>
        <color indexed="8"/>
        <rFont val="Times New Roman"/>
        <charset val="0"/>
      </rPr>
      <t>5.3%</t>
    </r>
    <r>
      <rPr>
        <sz val="14"/>
        <color indexed="8"/>
        <rFont val="宋体"/>
        <charset val="134"/>
      </rPr>
      <t>。用地性质为一类工业用地（</t>
    </r>
    <r>
      <rPr>
        <sz val="14"/>
        <color indexed="8"/>
        <rFont val="Times New Roman"/>
        <charset val="0"/>
      </rPr>
      <t>M1</t>
    </r>
    <r>
      <rPr>
        <sz val="14"/>
        <color indexed="8"/>
        <rFont val="宋体"/>
        <charset val="134"/>
      </rPr>
      <t>新型产业用地），其土地使用年限</t>
    </r>
    <r>
      <rPr>
        <sz val="14"/>
        <color indexed="8"/>
        <rFont val="Times New Roman"/>
        <charset val="0"/>
      </rPr>
      <t>50</t>
    </r>
    <r>
      <rPr>
        <sz val="14"/>
        <color indexed="8"/>
        <rFont val="宋体"/>
        <charset val="134"/>
      </rPr>
      <t>年。园区由</t>
    </r>
    <r>
      <rPr>
        <sz val="14"/>
        <color indexed="8"/>
        <rFont val="Times New Roman"/>
        <charset val="0"/>
      </rPr>
      <t>1</t>
    </r>
    <r>
      <rPr>
        <sz val="14"/>
        <color indexed="8"/>
        <rFont val="宋体"/>
        <charset val="134"/>
      </rPr>
      <t>栋生产厂房和</t>
    </r>
    <r>
      <rPr>
        <sz val="14"/>
        <color indexed="8"/>
        <rFont val="Times New Roman"/>
        <charset val="0"/>
      </rPr>
      <t>2</t>
    </r>
    <r>
      <rPr>
        <sz val="14"/>
        <color indexed="8"/>
        <rFont val="宋体"/>
        <charset val="134"/>
      </rPr>
      <t>栋产业用房组成，主要功能包括厂房、产业用房以及其他配套设施等功能。</t>
    </r>
  </si>
  <si>
    <t>德珑磁电公司上市总部及高端制造基地建设项目</t>
  </si>
  <si>
    <r>
      <rPr>
        <sz val="14"/>
        <color indexed="8"/>
        <rFont val="宋体"/>
        <charset val="134"/>
      </rPr>
      <t>广东德珑磁电科技股份有限公司（简称</t>
    </r>
    <r>
      <rPr>
        <sz val="14"/>
        <color indexed="8"/>
        <rFont val="Times New Roman"/>
        <charset val="0"/>
      </rPr>
      <t>“</t>
    </r>
    <r>
      <rPr>
        <sz val="14"/>
        <color indexed="8"/>
        <rFont val="宋体"/>
        <charset val="134"/>
      </rPr>
      <t>德珑磁电</t>
    </r>
    <r>
      <rPr>
        <sz val="14"/>
        <color indexed="8"/>
        <rFont val="Times New Roman"/>
        <charset val="0"/>
      </rPr>
      <t>”</t>
    </r>
    <r>
      <rPr>
        <sz val="14"/>
        <color indexed="8"/>
        <rFont val="宋体"/>
        <charset val="134"/>
      </rPr>
      <t>）主营半导体智能传感器和集成电路芯片（</t>
    </r>
    <r>
      <rPr>
        <sz val="14"/>
        <color indexed="8"/>
        <rFont val="Times New Roman"/>
        <charset val="0"/>
      </rPr>
      <t>MCU</t>
    </r>
    <r>
      <rPr>
        <sz val="14"/>
        <color indexed="8"/>
        <rFont val="宋体"/>
        <charset val="134"/>
      </rPr>
      <t>）、电子磁元器件、高性能电子新材料等，为各种智能家电、</t>
    </r>
    <r>
      <rPr>
        <sz val="14"/>
        <color indexed="8"/>
        <rFont val="Times New Roman"/>
        <charset val="0"/>
      </rPr>
      <t>IT</t>
    </r>
    <r>
      <rPr>
        <sz val="14"/>
        <color indexed="8"/>
        <rFont val="宋体"/>
        <charset val="134"/>
      </rPr>
      <t>、通信、电力测量设备、电动汽车充电设备、消费电子等电子电器厂商提供关键的半导体器件和电子磁元器件设计制造服务。公司在里水镇投资建设</t>
    </r>
    <r>
      <rPr>
        <sz val="14"/>
        <color indexed="8"/>
        <rFont val="Times New Roman"/>
        <charset val="0"/>
      </rPr>
      <t>“</t>
    </r>
    <r>
      <rPr>
        <sz val="14"/>
        <color indexed="8"/>
        <rFont val="宋体"/>
        <charset val="134"/>
      </rPr>
      <t>德珑磁电上市总部及高端制造基地项目</t>
    </r>
    <r>
      <rPr>
        <sz val="14"/>
        <color indexed="8"/>
        <rFont val="Times New Roman"/>
        <charset val="0"/>
      </rPr>
      <t>”</t>
    </r>
    <r>
      <rPr>
        <sz val="14"/>
        <color indexed="8"/>
        <rFont val="宋体"/>
        <charset val="134"/>
      </rPr>
      <t>，作为公司上市总部及智能传感器、</t>
    </r>
    <r>
      <rPr>
        <sz val="14"/>
        <color indexed="8"/>
        <rFont val="Times New Roman"/>
        <charset val="0"/>
      </rPr>
      <t>MCU</t>
    </r>
    <r>
      <rPr>
        <sz val="14"/>
        <color indexed="8"/>
        <rFont val="宋体"/>
        <charset val="134"/>
      </rPr>
      <t>和磁元件等产品研发、生产、营销基地，项目公司为德珑磁电全资控股子公司</t>
    </r>
    <r>
      <rPr>
        <sz val="14"/>
        <color indexed="8"/>
        <rFont val="Times New Roman"/>
        <charset val="0"/>
      </rPr>
      <t>--</t>
    </r>
    <r>
      <rPr>
        <sz val="14"/>
        <color indexed="8"/>
        <rFont val="宋体"/>
        <charset val="134"/>
      </rPr>
      <t>佛山德珑电子科技有限公司，于</t>
    </r>
    <r>
      <rPr>
        <sz val="14"/>
        <color indexed="8"/>
        <rFont val="Times New Roman"/>
        <charset val="0"/>
      </rPr>
      <t>2022</t>
    </r>
    <r>
      <rPr>
        <sz val="14"/>
        <color indexed="8"/>
        <rFont val="宋体"/>
        <charset val="134"/>
      </rPr>
      <t>年</t>
    </r>
    <r>
      <rPr>
        <sz val="14"/>
        <color indexed="8"/>
        <rFont val="Times New Roman"/>
        <charset val="0"/>
      </rPr>
      <t>8</t>
    </r>
    <r>
      <rPr>
        <sz val="14"/>
        <color indexed="8"/>
        <rFont val="宋体"/>
        <charset val="134"/>
      </rPr>
      <t>月</t>
    </r>
    <r>
      <rPr>
        <sz val="14"/>
        <color indexed="8"/>
        <rFont val="Times New Roman"/>
        <charset val="0"/>
      </rPr>
      <t>23</t>
    </r>
    <r>
      <rPr>
        <sz val="14"/>
        <color indexed="8"/>
        <rFont val="宋体"/>
        <charset val="134"/>
      </rPr>
      <t>日在里水镇注册成立。项目建设用地约</t>
    </r>
    <r>
      <rPr>
        <sz val="14"/>
        <color indexed="8"/>
        <rFont val="Times New Roman"/>
        <charset val="0"/>
      </rPr>
      <t>45</t>
    </r>
    <r>
      <rPr>
        <sz val="14"/>
        <color indexed="8"/>
        <rFont val="宋体"/>
        <charset val="134"/>
      </rPr>
      <t>亩，总投资约</t>
    </r>
    <r>
      <rPr>
        <sz val="14"/>
        <color indexed="8"/>
        <rFont val="Times New Roman"/>
        <charset val="0"/>
      </rPr>
      <t>10</t>
    </r>
    <r>
      <rPr>
        <sz val="14"/>
        <color indexed="8"/>
        <rFont val="宋体"/>
        <charset val="134"/>
      </rPr>
      <t>亿元，建筑面积约</t>
    </r>
    <r>
      <rPr>
        <sz val="14"/>
        <color indexed="8"/>
        <rFont val="Times New Roman"/>
        <charset val="0"/>
      </rPr>
      <t>7</t>
    </r>
    <r>
      <rPr>
        <sz val="14"/>
        <color indexed="8"/>
        <rFont val="宋体"/>
        <charset val="134"/>
      </rPr>
      <t>万平方米，将建成智能传感器设计、封装、测试；家电</t>
    </r>
    <r>
      <rPr>
        <sz val="14"/>
        <color indexed="8"/>
        <rFont val="Times New Roman"/>
        <charset val="0"/>
      </rPr>
      <t>MCU</t>
    </r>
    <r>
      <rPr>
        <sz val="14"/>
        <color indexed="8"/>
        <rFont val="宋体"/>
        <charset val="134"/>
      </rPr>
      <t>、汽车</t>
    </r>
    <r>
      <rPr>
        <sz val="14"/>
        <color indexed="8"/>
        <rFont val="Times New Roman"/>
        <charset val="0"/>
      </rPr>
      <t>MCU</t>
    </r>
    <r>
      <rPr>
        <sz val="14"/>
        <color indexed="8"/>
        <rFont val="宋体"/>
        <charset val="134"/>
      </rPr>
      <t>封装及小型精密磁元件的高端生产基地，同时囊括有多功能展示厅、研发实验室中心、行政中心、市场营销中心、财务结算中心、工程技术中心等职能部门。项目计划总投资约</t>
    </r>
    <r>
      <rPr>
        <sz val="14"/>
        <color indexed="8"/>
        <rFont val="Times New Roman"/>
        <charset val="0"/>
      </rPr>
      <t>10</t>
    </r>
    <r>
      <rPr>
        <sz val="14"/>
        <color indexed="8"/>
        <rFont val="宋体"/>
        <charset val="134"/>
      </rPr>
      <t>亿元，其中，固定资产投资总额约</t>
    </r>
    <r>
      <rPr>
        <sz val="14"/>
        <color indexed="8"/>
        <rFont val="Times New Roman"/>
        <charset val="0"/>
      </rPr>
      <t>5</t>
    </r>
    <r>
      <rPr>
        <sz val="14"/>
        <color indexed="8"/>
        <rFont val="宋体"/>
        <charset val="134"/>
      </rPr>
      <t>亿元，计划</t>
    </r>
    <r>
      <rPr>
        <sz val="14"/>
        <color indexed="8"/>
        <rFont val="Times New Roman"/>
        <charset val="0"/>
      </rPr>
      <t>5</t>
    </r>
    <r>
      <rPr>
        <sz val="14"/>
        <color indexed="8"/>
        <rFont val="宋体"/>
        <charset val="134"/>
      </rPr>
      <t>年内完成全部投资，投资资金将通过自身利润积累和银行融资方式解决，预计自筹解决</t>
    </r>
    <r>
      <rPr>
        <sz val="14"/>
        <color indexed="8"/>
        <rFont val="Times New Roman"/>
        <charset val="0"/>
      </rPr>
      <t>60%</t>
    </r>
    <r>
      <rPr>
        <sz val="14"/>
        <color indexed="8"/>
        <rFont val="宋体"/>
        <charset val="134"/>
      </rPr>
      <t>，银行贷款解决</t>
    </r>
    <r>
      <rPr>
        <sz val="14"/>
        <color indexed="8"/>
        <rFont val="Times New Roman"/>
        <charset val="0"/>
      </rPr>
      <t>40%</t>
    </r>
    <r>
      <rPr>
        <sz val="14"/>
        <color indexed="8"/>
        <rFont val="宋体"/>
        <charset val="134"/>
      </rPr>
      <t>。总部大楼和一期厂房计划</t>
    </r>
    <r>
      <rPr>
        <sz val="14"/>
        <color indexed="8"/>
        <rFont val="Times New Roman"/>
        <charset val="0"/>
      </rPr>
      <t>2023</t>
    </r>
    <r>
      <rPr>
        <sz val="14"/>
        <color indexed="8"/>
        <rFont val="宋体"/>
        <charset val="134"/>
      </rPr>
      <t>年底建成，</t>
    </r>
    <r>
      <rPr>
        <sz val="14"/>
        <color indexed="8"/>
        <rFont val="Times New Roman"/>
        <charset val="0"/>
      </rPr>
      <t>2024</t>
    </r>
    <r>
      <rPr>
        <sz val="14"/>
        <color indexed="8"/>
        <rFont val="宋体"/>
        <charset val="134"/>
      </rPr>
      <t>年下半年逐步投产，</t>
    </r>
    <r>
      <rPr>
        <sz val="14"/>
        <color indexed="8"/>
        <rFont val="Times New Roman"/>
        <charset val="0"/>
      </rPr>
      <t>2025-2026</t>
    </r>
    <r>
      <rPr>
        <sz val="14"/>
        <color indexed="8"/>
        <rFont val="宋体"/>
        <charset val="134"/>
      </rPr>
      <t>年建设二期厂房，</t>
    </r>
    <r>
      <rPr>
        <sz val="14"/>
        <color indexed="8"/>
        <rFont val="Times New Roman"/>
        <charset val="0"/>
      </rPr>
      <t>2027</t>
    </r>
    <r>
      <rPr>
        <sz val="14"/>
        <color indexed="8"/>
        <rFont val="宋体"/>
        <charset val="134"/>
      </rPr>
      <t>年全部达产。整个项目建成达产后预期年产值约</t>
    </r>
    <r>
      <rPr>
        <sz val="14"/>
        <color indexed="8"/>
        <rFont val="Times New Roman"/>
        <charset val="0"/>
      </rPr>
      <t>10</t>
    </r>
    <r>
      <rPr>
        <sz val="14"/>
        <color indexed="8"/>
        <rFont val="宋体"/>
        <charset val="134"/>
      </rPr>
      <t>亿元，年纳税额约</t>
    </r>
    <r>
      <rPr>
        <sz val="14"/>
        <color indexed="8"/>
        <rFont val="Times New Roman"/>
        <charset val="0"/>
      </rPr>
      <t>2500</t>
    </r>
    <r>
      <rPr>
        <sz val="14"/>
        <color indexed="8"/>
        <rFont val="宋体"/>
        <charset val="134"/>
      </rPr>
      <t>万元。</t>
    </r>
  </si>
  <si>
    <t>企业投资项目。
已完成设计、审图、招标、勘探工作，正在进行水土保持招标事项。</t>
  </si>
  <si>
    <t>2025年11月</t>
  </si>
  <si>
    <r>
      <rPr>
        <sz val="14"/>
        <color indexed="8"/>
        <rFont val="宋体"/>
        <charset val="134"/>
      </rPr>
      <t>佛山德珑电子科技有限公司，周胡艳，</t>
    </r>
    <r>
      <rPr>
        <sz val="14"/>
        <color indexed="8"/>
        <rFont val="Times New Roman"/>
        <charset val="0"/>
      </rPr>
      <t>18320687624</t>
    </r>
  </si>
  <si>
    <r>
      <rPr>
        <sz val="14"/>
        <color indexed="8"/>
        <rFont val="宋体"/>
        <charset val="134"/>
      </rPr>
      <t>江门半导体化合物制造项目</t>
    </r>
  </si>
  <si>
    <t>引进氮化镓、砷化镓等新一代半导体化合物生产项目。</t>
  </si>
  <si>
    <t>企业投资项目。
尚未办理相应报建手续。</t>
  </si>
  <si>
    <r>
      <rPr>
        <sz val="14"/>
        <color indexed="8"/>
        <rFont val="Times New Roman"/>
        <charset val="0"/>
      </rPr>
      <t>新会园区管委会，刘冠文，</t>
    </r>
    <r>
      <rPr>
        <sz val="14"/>
        <color indexed="8"/>
        <rFont val="Times New Roman"/>
        <charset val="0"/>
      </rPr>
      <t>13827008090</t>
    </r>
  </si>
  <si>
    <t>鸿浩半导体装备基地新建项目</t>
  </si>
  <si>
    <t>半导体装备制造</t>
  </si>
  <si>
    <r>
      <rPr>
        <sz val="14"/>
        <color indexed="8"/>
        <rFont val="宋体"/>
        <charset val="134"/>
      </rPr>
      <t>项目拟建设半导体（</t>
    </r>
    <r>
      <rPr>
        <sz val="14"/>
        <color indexed="8"/>
        <rFont val="Times New Roman"/>
        <charset val="0"/>
      </rPr>
      <t>CVD</t>
    </r>
    <r>
      <rPr>
        <sz val="14"/>
        <color indexed="8"/>
        <rFont val="宋体"/>
        <charset val="134"/>
      </rPr>
      <t>和</t>
    </r>
    <r>
      <rPr>
        <sz val="14"/>
        <color indexed="8"/>
        <rFont val="Times New Roman"/>
        <charset val="0"/>
      </rPr>
      <t>PVD</t>
    </r>
    <r>
      <rPr>
        <sz val="14"/>
        <color indexed="8"/>
        <rFont val="宋体"/>
        <charset val="134"/>
      </rPr>
      <t>）等设备、半导体精密加工厂房、研发及实验室、高端人才服务中心、生活区等。项目计划总投资约</t>
    </r>
    <r>
      <rPr>
        <sz val="14"/>
        <color indexed="8"/>
        <rFont val="Times New Roman"/>
        <charset val="0"/>
      </rPr>
      <t>12</t>
    </r>
    <r>
      <rPr>
        <sz val="14"/>
        <color indexed="8"/>
        <rFont val="宋体"/>
        <charset val="134"/>
      </rPr>
      <t>亿元。项目建成达产后，预期年产值约</t>
    </r>
    <r>
      <rPr>
        <sz val="14"/>
        <color indexed="8"/>
        <rFont val="Times New Roman"/>
        <charset val="0"/>
      </rPr>
      <t>20</t>
    </r>
    <r>
      <rPr>
        <sz val="14"/>
        <color indexed="8"/>
        <rFont val="宋体"/>
        <charset val="134"/>
      </rPr>
      <t>亿元。</t>
    </r>
  </si>
  <si>
    <t>企业投资项目。
正在申请工程报建和工程规划许可证的审批流程。</t>
  </si>
  <si>
    <t>2025年</t>
  </si>
  <si>
    <r>
      <rPr>
        <sz val="14"/>
        <color indexed="8"/>
        <rFont val="宋体"/>
        <charset val="134"/>
      </rPr>
      <t>广东鸿浩半导体设备有限公司，冯嘉荔，</t>
    </r>
    <r>
      <rPr>
        <sz val="14"/>
        <color indexed="8"/>
        <rFont val="Times New Roman"/>
        <charset val="0"/>
      </rPr>
      <t>13826174312</t>
    </r>
  </si>
  <si>
    <r>
      <rPr>
        <sz val="14"/>
        <color indexed="8"/>
        <rFont val="宋体"/>
        <charset val="134"/>
      </rPr>
      <t>江门集成电路封测项目</t>
    </r>
  </si>
  <si>
    <r>
      <rPr>
        <sz val="14"/>
        <color indexed="8"/>
        <rFont val="宋体"/>
        <charset val="134"/>
      </rPr>
      <t>集成电路封测</t>
    </r>
  </si>
  <si>
    <r>
      <rPr>
        <sz val="14"/>
        <color indexed="8"/>
        <rFont val="宋体"/>
        <charset val="134"/>
      </rPr>
      <t>建设若干条国内先进的集成电路封装测试生产线。</t>
    </r>
  </si>
  <si>
    <r>
      <rPr>
        <sz val="14"/>
        <color indexed="8"/>
        <rFont val="Times New Roman"/>
        <charset val="0"/>
      </rPr>
      <t>新会园区管委会，叶文坚，</t>
    </r>
    <r>
      <rPr>
        <sz val="14"/>
        <color indexed="8"/>
        <rFont val="Times New Roman"/>
        <charset val="0"/>
      </rPr>
      <t>13544995131</t>
    </r>
  </si>
  <si>
    <r>
      <rPr>
        <sz val="14"/>
        <color indexed="8"/>
        <rFont val="方正楷体简体"/>
        <charset val="134"/>
      </rPr>
      <t>（二）新能源工程（共</t>
    </r>
    <r>
      <rPr>
        <sz val="14"/>
        <color indexed="8"/>
        <rFont val="Times New Roman"/>
        <charset val="0"/>
      </rPr>
      <t>2</t>
    </r>
    <r>
      <rPr>
        <sz val="14"/>
        <color indexed="8"/>
        <rFont val="方正楷体简体"/>
        <charset val="134"/>
      </rPr>
      <t>项）</t>
    </r>
  </si>
  <si>
    <r>
      <rPr>
        <sz val="14"/>
        <color indexed="8"/>
        <rFont val="宋体"/>
        <charset val="134"/>
      </rPr>
      <t>江门储能电池智造项目</t>
    </r>
  </si>
  <si>
    <r>
      <rPr>
        <sz val="14"/>
        <color indexed="8"/>
        <rFont val="宋体"/>
        <charset val="134"/>
      </rPr>
      <t>储能电池生产</t>
    </r>
  </si>
  <si>
    <r>
      <rPr>
        <sz val="14"/>
        <color indexed="8"/>
        <rFont val="宋体"/>
        <charset val="134"/>
      </rPr>
      <t>建设不少于</t>
    </r>
    <r>
      <rPr>
        <sz val="14"/>
        <color indexed="8"/>
        <rFont val="Times New Roman"/>
        <charset val="0"/>
      </rPr>
      <t>30GWh</t>
    </r>
    <r>
      <rPr>
        <sz val="14"/>
        <color indexed="8"/>
        <rFont val="宋体"/>
        <charset val="134"/>
      </rPr>
      <t>的储能电池生产基地。</t>
    </r>
  </si>
  <si>
    <r>
      <rPr>
        <sz val="14"/>
        <color indexed="8"/>
        <rFont val="宋体"/>
        <charset val="134"/>
      </rPr>
      <t>交投倬粤年产</t>
    </r>
    <r>
      <rPr>
        <sz val="14"/>
        <color indexed="8"/>
        <rFont val="Times New Roman"/>
        <charset val="0"/>
      </rPr>
      <t>1GWH</t>
    </r>
    <r>
      <rPr>
        <sz val="14"/>
        <color indexed="8"/>
        <rFont val="宋体"/>
        <charset val="134"/>
      </rPr>
      <t>锌离子电池生产基地</t>
    </r>
  </si>
  <si>
    <r>
      <rPr>
        <sz val="14"/>
        <color indexed="8"/>
        <rFont val="宋体"/>
        <charset val="134"/>
      </rPr>
      <t>项目占地面积约</t>
    </r>
    <r>
      <rPr>
        <sz val="14"/>
        <color indexed="8"/>
        <rFont val="Times New Roman"/>
        <charset val="0"/>
      </rPr>
      <t>71898</t>
    </r>
    <r>
      <rPr>
        <sz val="14"/>
        <color indexed="8"/>
        <rFont val="宋体"/>
        <charset val="134"/>
      </rPr>
      <t>平方米，建筑计容面积约</t>
    </r>
    <r>
      <rPr>
        <sz val="14"/>
        <color indexed="8"/>
        <rFont val="Times New Roman"/>
        <charset val="0"/>
      </rPr>
      <t>62892</t>
    </r>
    <r>
      <rPr>
        <sz val="14"/>
        <color indexed="8"/>
        <rFont val="宋体"/>
        <charset val="134"/>
      </rPr>
      <t>平方米，主要建设生产车间、综合办公楼、产学研中心、员工宿舍等；设计生产建设一条年产</t>
    </r>
    <r>
      <rPr>
        <sz val="14"/>
        <color indexed="8"/>
        <rFont val="Times New Roman"/>
        <charset val="0"/>
      </rPr>
      <t>1GWH</t>
    </r>
    <r>
      <rPr>
        <sz val="14"/>
        <color indexed="8"/>
        <rFont val="宋体"/>
        <charset val="134"/>
      </rPr>
      <t>的锌离子电池生产线。</t>
    </r>
  </si>
  <si>
    <t>企业投资项目。
已完成备案；项目用地已带方案出让挂网；已完成用地许可、工程规划许可证预受理申请。</t>
  </si>
  <si>
    <t>2023年5月</t>
  </si>
  <si>
    <r>
      <rPr>
        <sz val="14"/>
        <color indexed="8"/>
        <rFont val="Times New Roman"/>
        <charset val="0"/>
      </rPr>
      <t>阳江市交投倬粤新能源科技有限公司</t>
    </r>
    <r>
      <rPr>
        <sz val="14"/>
        <color indexed="8"/>
        <rFont val="Times New Roman"/>
        <charset val="0"/>
      </rPr>
      <t xml:space="preserve"> </t>
    </r>
    <r>
      <rPr>
        <sz val="14"/>
        <color indexed="8"/>
        <rFont val="方正书宋_GBK"/>
        <charset val="134"/>
      </rPr>
      <t>，</t>
    </r>
    <r>
      <rPr>
        <sz val="14"/>
        <color indexed="8"/>
        <rFont val="宋体"/>
        <charset val="134"/>
      </rPr>
      <t>李始刚，</t>
    </r>
    <r>
      <rPr>
        <sz val="14"/>
        <color indexed="8"/>
        <rFont val="Times New Roman"/>
        <charset val="0"/>
      </rPr>
      <t>13702672302</t>
    </r>
  </si>
  <si>
    <r>
      <rPr>
        <sz val="14"/>
        <color indexed="8"/>
        <rFont val="方正楷体简体"/>
        <charset val="134"/>
      </rPr>
      <t>（三）绿色低碳产业工程（共</t>
    </r>
    <r>
      <rPr>
        <sz val="14"/>
        <color indexed="8"/>
        <rFont val="Times New Roman"/>
        <charset val="0"/>
      </rPr>
      <t>1</t>
    </r>
    <r>
      <rPr>
        <sz val="14"/>
        <color indexed="8"/>
        <rFont val="方正楷体简体"/>
        <charset val="134"/>
      </rPr>
      <t>项）</t>
    </r>
  </si>
  <si>
    <r>
      <rPr>
        <sz val="14"/>
        <color indexed="8"/>
        <rFont val="宋体"/>
        <charset val="134"/>
      </rPr>
      <t>江夏工区</t>
    </r>
    <r>
      <rPr>
        <sz val="14"/>
        <color indexed="8"/>
        <rFont val="Times New Roman"/>
        <charset val="0"/>
      </rPr>
      <t>-</t>
    </r>
    <r>
      <rPr>
        <sz val="14"/>
        <color indexed="8"/>
        <rFont val="宋体"/>
        <charset val="134"/>
      </rPr>
      <t>元宇宙时尚产业园、数字时尚创新基地</t>
    </r>
  </si>
  <si>
    <r>
      <rPr>
        <sz val="14"/>
        <color indexed="8"/>
        <rFont val="宋体"/>
        <charset val="134"/>
      </rPr>
      <t>数字创意产业</t>
    </r>
  </si>
  <si>
    <r>
      <rPr>
        <sz val="14"/>
        <color indexed="8"/>
        <rFont val="宋体"/>
        <charset val="134"/>
      </rPr>
      <t>项目建筑面积约</t>
    </r>
    <r>
      <rPr>
        <sz val="14"/>
        <color indexed="8"/>
        <rFont val="Times New Roman"/>
        <charset val="0"/>
      </rPr>
      <t>2.6</t>
    </r>
    <r>
      <rPr>
        <sz val="14"/>
        <color indexed="8"/>
        <rFont val="宋体"/>
        <charset val="134"/>
      </rPr>
      <t>万平方米，未来将以数字</t>
    </r>
    <r>
      <rPr>
        <sz val="14"/>
        <color indexed="8"/>
        <rFont val="Times New Roman"/>
        <charset val="0"/>
      </rPr>
      <t>+</t>
    </r>
    <r>
      <rPr>
        <sz val="14"/>
        <color indexed="8"/>
        <rFont val="宋体"/>
        <charset val="134"/>
      </rPr>
      <t>科技</t>
    </r>
    <r>
      <rPr>
        <sz val="14"/>
        <color indexed="8"/>
        <rFont val="Times New Roman"/>
        <charset val="0"/>
      </rPr>
      <t>+</t>
    </r>
    <r>
      <rPr>
        <sz val="14"/>
        <color indexed="8"/>
        <rFont val="宋体"/>
        <charset val="134"/>
      </rPr>
      <t>时尚艺术为主导，聚焦元宇宙时尚产业的综合性高品质标杆园区。</t>
    </r>
  </si>
  <si>
    <t>企业投资项目。
已完成项目立项手续。</t>
  </si>
  <si>
    <r>
      <rPr>
        <sz val="14"/>
        <color indexed="8"/>
        <rFont val="宋体"/>
        <charset val="134"/>
      </rPr>
      <t>粤瑞公司梁靖宇，</t>
    </r>
    <r>
      <rPr>
        <sz val="14"/>
        <color indexed="8"/>
        <rFont val="Times New Roman"/>
        <charset val="0"/>
      </rPr>
      <t>020-87307707</t>
    </r>
  </si>
  <si>
    <r>
      <rPr>
        <sz val="14"/>
        <color indexed="8"/>
        <rFont val="方正楷体简体"/>
        <charset val="134"/>
      </rPr>
      <t>（四）现代服务业工程（共</t>
    </r>
    <r>
      <rPr>
        <sz val="14"/>
        <color indexed="8"/>
        <rFont val="Times New Roman"/>
        <charset val="0"/>
      </rPr>
      <t>6</t>
    </r>
    <r>
      <rPr>
        <sz val="14"/>
        <color indexed="8"/>
        <rFont val="方正楷体简体"/>
        <charset val="134"/>
      </rPr>
      <t>项）</t>
    </r>
  </si>
  <si>
    <r>
      <rPr>
        <sz val="14"/>
        <color indexed="8"/>
        <rFont val="宋体"/>
        <charset val="134"/>
      </rPr>
      <t>科学城园区总部项目</t>
    </r>
  </si>
  <si>
    <r>
      <rPr>
        <sz val="14"/>
        <color indexed="8"/>
        <rFont val="宋体"/>
        <charset val="134"/>
      </rPr>
      <t>总部经济项目</t>
    </r>
  </si>
  <si>
    <r>
      <rPr>
        <sz val="14"/>
        <color indexed="8"/>
        <rFont val="宋体"/>
        <charset val="134"/>
      </rPr>
      <t>科学城园区总部项目位于科学城彩频路</t>
    </r>
    <r>
      <rPr>
        <sz val="14"/>
        <color indexed="8"/>
        <rFont val="Times New Roman"/>
        <charset val="0"/>
      </rPr>
      <t>6</t>
    </r>
    <r>
      <rPr>
        <sz val="14"/>
        <color indexed="8"/>
        <rFont val="宋体"/>
        <charset val="134"/>
      </rPr>
      <t>号。占地面积为</t>
    </r>
    <r>
      <rPr>
        <sz val="14"/>
        <color indexed="8"/>
        <rFont val="Times New Roman"/>
        <charset val="0"/>
      </rPr>
      <t>18122</t>
    </r>
    <r>
      <rPr>
        <sz val="14"/>
        <color indexed="8"/>
        <rFont val="宋体"/>
        <charset val="134"/>
      </rPr>
      <t>平方米，总建筑面积</t>
    </r>
    <r>
      <rPr>
        <sz val="14"/>
        <color indexed="8"/>
        <rFont val="Times New Roman"/>
        <charset val="0"/>
      </rPr>
      <t>92988.22</t>
    </r>
    <r>
      <rPr>
        <sz val="14"/>
        <color indexed="8"/>
        <rFont val="宋体"/>
        <charset val="134"/>
      </rPr>
      <t>平方米，容积率为</t>
    </r>
    <r>
      <rPr>
        <sz val="14"/>
        <color indexed="8"/>
        <rFont val="Times New Roman"/>
        <charset val="0"/>
      </rPr>
      <t>3.72</t>
    </r>
    <r>
      <rPr>
        <sz val="14"/>
        <color indexed="8"/>
        <rFont val="宋体"/>
        <charset val="134"/>
      </rPr>
      <t>。用地性质为一类工业用地（</t>
    </r>
    <r>
      <rPr>
        <sz val="14"/>
        <color indexed="8"/>
        <rFont val="Times New Roman"/>
        <charset val="0"/>
      </rPr>
      <t>M1</t>
    </r>
    <r>
      <rPr>
        <sz val="14"/>
        <color indexed="8"/>
        <rFont val="宋体"/>
        <charset val="134"/>
      </rPr>
      <t>），土地使用年限</t>
    </r>
    <r>
      <rPr>
        <sz val="14"/>
        <color indexed="8"/>
        <rFont val="Times New Roman"/>
        <charset val="0"/>
      </rPr>
      <t>50</t>
    </r>
    <r>
      <rPr>
        <sz val="14"/>
        <color indexed="8"/>
        <rFont val="宋体"/>
        <charset val="134"/>
      </rPr>
      <t>年。园区由</t>
    </r>
    <r>
      <rPr>
        <sz val="14"/>
        <color indexed="8"/>
        <rFont val="Times New Roman"/>
        <charset val="0"/>
      </rPr>
      <t>2</t>
    </r>
    <r>
      <rPr>
        <sz val="14"/>
        <color indexed="8"/>
        <rFont val="宋体"/>
        <charset val="134"/>
      </rPr>
      <t>栋高层组成，</t>
    </r>
    <r>
      <rPr>
        <sz val="14"/>
        <color indexed="8"/>
        <rFont val="Times New Roman"/>
        <charset val="0"/>
      </rPr>
      <t>1</t>
    </r>
    <r>
      <rPr>
        <sz val="14"/>
        <color indexed="8"/>
        <rFont val="宋体"/>
        <charset val="134"/>
      </rPr>
      <t>号楼</t>
    </r>
    <r>
      <rPr>
        <sz val="14"/>
        <color indexed="8"/>
        <rFont val="Times New Roman"/>
        <charset val="0"/>
      </rPr>
      <t>21</t>
    </r>
    <r>
      <rPr>
        <sz val="14"/>
        <color indexed="8"/>
        <rFont val="宋体"/>
        <charset val="134"/>
      </rPr>
      <t>层约</t>
    </r>
    <r>
      <rPr>
        <sz val="14"/>
        <color indexed="8"/>
        <rFont val="Times New Roman"/>
        <charset val="0"/>
      </rPr>
      <t>98</t>
    </r>
    <r>
      <rPr>
        <sz val="14"/>
        <color indexed="8"/>
        <rFont val="宋体"/>
        <charset val="134"/>
      </rPr>
      <t>米；</t>
    </r>
    <r>
      <rPr>
        <sz val="14"/>
        <color indexed="8"/>
        <rFont val="Times New Roman"/>
        <charset val="0"/>
      </rPr>
      <t>2</t>
    </r>
    <r>
      <rPr>
        <sz val="14"/>
        <color indexed="8"/>
        <rFont val="宋体"/>
        <charset val="134"/>
      </rPr>
      <t>号楼</t>
    </r>
    <r>
      <rPr>
        <sz val="14"/>
        <color indexed="8"/>
        <rFont val="Times New Roman"/>
        <charset val="0"/>
      </rPr>
      <t>9</t>
    </r>
    <r>
      <rPr>
        <sz val="14"/>
        <color indexed="8"/>
        <rFont val="宋体"/>
        <charset val="134"/>
      </rPr>
      <t>层约</t>
    </r>
    <r>
      <rPr>
        <sz val="14"/>
        <color indexed="8"/>
        <rFont val="Times New Roman"/>
        <charset val="0"/>
      </rPr>
      <t>46</t>
    </r>
    <r>
      <rPr>
        <sz val="14"/>
        <color indexed="8"/>
        <rFont val="宋体"/>
        <charset val="134"/>
      </rPr>
      <t>米，项目建设内容包括厂房、办公、展览厅、商业配套。</t>
    </r>
  </si>
  <si>
    <t>2024年3月</t>
  </si>
  <si>
    <r>
      <rPr>
        <sz val="14"/>
        <color indexed="8"/>
        <rFont val="宋体"/>
        <charset val="134"/>
      </rPr>
      <t>白云湖数字科技城红星商务中心</t>
    </r>
  </si>
  <si>
    <r>
      <rPr>
        <sz val="14"/>
        <color indexed="8"/>
        <rFont val="宋体"/>
        <charset val="134"/>
      </rPr>
      <t>商务服务</t>
    </r>
  </si>
  <si>
    <r>
      <rPr>
        <sz val="14"/>
        <color indexed="8"/>
        <rFont val="宋体"/>
        <charset val="134"/>
      </rPr>
      <t>项目用地</t>
    </r>
    <r>
      <rPr>
        <sz val="14"/>
        <color indexed="8"/>
        <rFont val="Times New Roman"/>
        <charset val="0"/>
      </rPr>
      <t>1.2</t>
    </r>
    <r>
      <rPr>
        <sz val="14"/>
        <color indexed="8"/>
        <rFont val="宋体"/>
        <charset val="134"/>
      </rPr>
      <t>万平方米，容积率</t>
    </r>
    <r>
      <rPr>
        <sz val="14"/>
        <color indexed="8"/>
        <rFont val="Times New Roman"/>
        <charset val="0"/>
      </rPr>
      <t>3.28</t>
    </r>
    <r>
      <rPr>
        <sz val="14"/>
        <color indexed="8"/>
        <rFont val="宋体"/>
        <charset val="134"/>
      </rPr>
      <t>，计容面积</t>
    </r>
    <r>
      <rPr>
        <sz val="14"/>
        <color indexed="8"/>
        <rFont val="Times New Roman"/>
        <charset val="0"/>
      </rPr>
      <t>4.0</t>
    </r>
    <r>
      <rPr>
        <sz val="14"/>
        <color indexed="8"/>
        <rFont val="宋体"/>
        <charset val="134"/>
      </rPr>
      <t>万平方米，拟建设白云湖数字科技城配套、门户及数字经济平台。</t>
    </r>
  </si>
  <si>
    <t>2022年8月</t>
  </si>
  <si>
    <t>2024年8月</t>
  </si>
  <si>
    <r>
      <rPr>
        <sz val="14"/>
        <color indexed="8"/>
        <rFont val="宋体"/>
        <charset val="134"/>
      </rPr>
      <t>广州市白云投资开发有限公司，吴达鹏，</t>
    </r>
    <r>
      <rPr>
        <sz val="14"/>
        <color indexed="8"/>
        <rFont val="Times New Roman"/>
        <charset val="0"/>
      </rPr>
      <t>15018404040</t>
    </r>
  </si>
  <si>
    <r>
      <rPr>
        <sz val="14"/>
        <color indexed="8"/>
        <rFont val="宋体"/>
        <charset val="134"/>
      </rPr>
      <t>广州国际港广州商务之都</t>
    </r>
  </si>
  <si>
    <r>
      <rPr>
        <sz val="14"/>
        <color indexed="8"/>
        <rFont val="宋体"/>
        <charset val="134"/>
      </rPr>
      <t>项目用地约</t>
    </r>
    <r>
      <rPr>
        <sz val="14"/>
        <color indexed="8"/>
        <rFont val="Times New Roman"/>
        <charset val="0"/>
      </rPr>
      <t>28</t>
    </r>
    <r>
      <rPr>
        <sz val="14"/>
        <color indexed="8"/>
        <rFont val="宋体"/>
        <charset val="134"/>
      </rPr>
      <t>万平方米，平均容积率</t>
    </r>
    <r>
      <rPr>
        <sz val="14"/>
        <color indexed="8"/>
        <rFont val="Times New Roman"/>
        <charset val="0"/>
      </rPr>
      <t>2.0</t>
    </r>
    <r>
      <rPr>
        <sz val="14"/>
        <color indexed="8"/>
        <rFont val="宋体"/>
        <charset val="134"/>
      </rPr>
      <t>，计容面积</t>
    </r>
    <r>
      <rPr>
        <sz val="14"/>
        <color indexed="8"/>
        <rFont val="Times New Roman"/>
        <charset val="0"/>
      </rPr>
      <t>35.8</t>
    </r>
    <r>
      <rPr>
        <sz val="14"/>
        <color indexed="8"/>
        <rFont val="宋体"/>
        <charset val="134"/>
      </rPr>
      <t>万平方米，拟建设现代仓储物业、商业、贸易于一体的广州商务之都。</t>
    </r>
  </si>
  <si>
    <t>2028年5月</t>
  </si>
  <si>
    <r>
      <rPr>
        <sz val="14"/>
        <color indexed="8"/>
        <rFont val="宋体"/>
        <charset val="134"/>
      </rPr>
      <t>韶关市滨江商务中心</t>
    </r>
  </si>
  <si>
    <r>
      <rPr>
        <sz val="14"/>
        <color indexed="8"/>
        <rFont val="宋体"/>
        <charset val="134"/>
      </rPr>
      <t>项目位于韶关高新区，总建筑面积</t>
    </r>
    <r>
      <rPr>
        <sz val="14"/>
        <color indexed="8"/>
        <rFont val="Times New Roman"/>
        <charset val="0"/>
      </rPr>
      <t>26</t>
    </r>
    <r>
      <rPr>
        <sz val="14"/>
        <color indexed="8"/>
        <rFont val="宋体"/>
        <charset val="134"/>
      </rPr>
      <t>万平方米，地上建筑面积</t>
    </r>
    <r>
      <rPr>
        <sz val="14"/>
        <color indexed="8"/>
        <rFont val="Times New Roman"/>
        <charset val="0"/>
      </rPr>
      <t>20.8</t>
    </r>
    <r>
      <rPr>
        <sz val="14"/>
        <color indexed="8"/>
        <rFont val="宋体"/>
        <charset val="134"/>
      </rPr>
      <t>万平方米，地下建筑面积</t>
    </r>
    <r>
      <rPr>
        <sz val="14"/>
        <color indexed="8"/>
        <rFont val="Times New Roman"/>
        <charset val="0"/>
      </rPr>
      <t>5.2</t>
    </r>
    <r>
      <rPr>
        <sz val="14"/>
        <color indexed="8"/>
        <rFont val="宋体"/>
        <charset val="134"/>
      </rPr>
      <t>万平方米，主要建设为商务中心办公楼宇，部分可转化为酒店。</t>
    </r>
  </si>
  <si>
    <r>
      <rPr>
        <sz val="14"/>
        <color indexed="8"/>
        <rFont val="Times New Roman"/>
        <charset val="0"/>
      </rPr>
      <t>韶关市城投集团公司，关唯，</t>
    </r>
    <r>
      <rPr>
        <sz val="14"/>
        <color indexed="8"/>
        <rFont val="Times New Roman"/>
        <charset val="0"/>
      </rPr>
      <t>15907512140</t>
    </r>
  </si>
  <si>
    <r>
      <rPr>
        <sz val="14"/>
        <color indexed="8"/>
        <rFont val="宋体"/>
        <charset val="134"/>
      </rPr>
      <t>阳江保税物流中心（</t>
    </r>
    <r>
      <rPr>
        <sz val="14"/>
        <color indexed="8"/>
        <rFont val="Times New Roman"/>
        <charset val="0"/>
      </rPr>
      <t>B</t>
    </r>
    <r>
      <rPr>
        <sz val="14"/>
        <color indexed="8"/>
        <rFont val="宋体"/>
        <charset val="134"/>
      </rPr>
      <t>型）项目</t>
    </r>
  </si>
  <si>
    <r>
      <rPr>
        <sz val="14"/>
        <color indexed="8"/>
        <rFont val="宋体"/>
        <charset val="134"/>
      </rPr>
      <t>商贸物流</t>
    </r>
  </si>
  <si>
    <r>
      <rPr>
        <sz val="14"/>
        <color indexed="8"/>
        <rFont val="宋体"/>
        <charset val="134"/>
      </rPr>
      <t>项目总占地面积</t>
    </r>
    <r>
      <rPr>
        <sz val="14"/>
        <color indexed="8"/>
        <rFont val="Times New Roman"/>
        <charset val="0"/>
      </rPr>
      <t>95238</t>
    </r>
    <r>
      <rPr>
        <sz val="14"/>
        <color indexed="8"/>
        <rFont val="宋体"/>
        <charset val="134"/>
      </rPr>
      <t>平方米，规划总建筑面积约</t>
    </r>
    <r>
      <rPr>
        <sz val="14"/>
        <color indexed="8"/>
        <rFont val="Times New Roman"/>
        <charset val="0"/>
      </rPr>
      <t>60200</t>
    </r>
    <r>
      <rPr>
        <sz val="14"/>
        <color indexed="8"/>
        <rFont val="宋体"/>
        <charset val="134"/>
      </rPr>
      <t>平方米，建设服务于进出口贸易、保税仓库、流通加工、全球采购、国际分拨配送、转口贸易和国际中转、报关报检、其他增值服务和配套服务的仓储中心。包括城乡冷链物流设施、综合保税物流中心、海关查验区、保税仓库、重箱堆场等。</t>
    </r>
  </si>
  <si>
    <r>
      <rPr>
        <sz val="14"/>
        <color indexed="8"/>
        <rFont val="宋体"/>
        <charset val="134"/>
      </rPr>
      <t>企业投资项目。</t>
    </r>
    <r>
      <rPr>
        <sz val="14"/>
        <color indexed="8"/>
        <rFont val="Times New Roman"/>
        <charset val="0"/>
      </rPr>
      <t xml:space="preserve">
</t>
    </r>
    <r>
      <rPr>
        <sz val="14"/>
        <color indexed="8"/>
        <rFont val="宋体"/>
        <charset val="134"/>
      </rPr>
      <t>项目已完成立项，项目环评豁免办理，社稳、节能已完成审批和相关部门备案。</t>
    </r>
  </si>
  <si>
    <t>2024年9月</t>
  </si>
  <si>
    <r>
      <rPr>
        <sz val="14"/>
        <color indexed="8"/>
        <rFont val="Times New Roman"/>
        <charset val="0"/>
      </rPr>
      <t>阳江市交通投资集团有限公司，黄映碧，</t>
    </r>
    <r>
      <rPr>
        <sz val="14"/>
        <color indexed="8"/>
        <rFont val="Times New Roman"/>
        <charset val="0"/>
      </rPr>
      <t>13827666966</t>
    </r>
  </si>
  <si>
    <r>
      <rPr>
        <sz val="14"/>
        <color indexed="8"/>
        <rFont val="宋体"/>
        <charset val="134"/>
      </rPr>
      <t>潮安区城乡冷链物流基础设施建设</t>
    </r>
  </si>
  <si>
    <r>
      <rPr>
        <sz val="14"/>
        <color indexed="8"/>
        <rFont val="宋体"/>
        <charset val="134"/>
      </rPr>
      <t>潮州</t>
    </r>
  </si>
  <si>
    <r>
      <rPr>
        <sz val="14"/>
        <color indexed="8"/>
        <rFont val="Times New Roman"/>
        <charset val="0"/>
      </rPr>
      <t xml:space="preserve"> </t>
    </r>
    <r>
      <rPr>
        <sz val="14"/>
        <color indexed="8"/>
        <rFont val="宋体"/>
        <charset val="134"/>
      </rPr>
      <t>项目实施内容分为三个基地：</t>
    </r>
    <r>
      <rPr>
        <sz val="14"/>
        <color indexed="8"/>
        <rFont val="Times New Roman"/>
        <charset val="0"/>
      </rPr>
      <t>1</t>
    </r>
    <r>
      <rPr>
        <sz val="14"/>
        <color indexed="8"/>
        <rFont val="宋体"/>
        <charset val="134"/>
      </rPr>
      <t>.高铁经济区城乡冷链物流基地，选址位于潮安区沙溪镇沙二村四亩岭污水处理厂西侧，占地面积约</t>
    </r>
    <r>
      <rPr>
        <sz val="14"/>
        <color indexed="8"/>
        <rFont val="Times New Roman"/>
        <charset val="0"/>
      </rPr>
      <t>6</t>
    </r>
    <r>
      <rPr>
        <sz val="14"/>
        <color indexed="8"/>
        <rFont val="宋体"/>
        <charset val="134"/>
      </rPr>
      <t>亩，建设内容为冷库及配套设施，建筑面积</t>
    </r>
    <r>
      <rPr>
        <sz val="14"/>
        <color indexed="8"/>
        <rFont val="Times New Roman"/>
        <charset val="0"/>
      </rPr>
      <t>7920</t>
    </r>
    <r>
      <rPr>
        <sz val="14"/>
        <color indexed="8"/>
        <rFont val="宋体"/>
        <charset val="134"/>
      </rPr>
      <t>平方米；</t>
    </r>
    <r>
      <rPr>
        <sz val="14"/>
        <color indexed="8"/>
        <rFont val="Times New Roman"/>
        <charset val="0"/>
      </rPr>
      <t>2</t>
    </r>
    <r>
      <rPr>
        <sz val="14"/>
        <color indexed="8"/>
        <rFont val="宋体"/>
        <charset val="134"/>
      </rPr>
      <t>.凤塘镇农产品冷链综合市场，选址位于潮安区凤塘镇东门村，占地面积约</t>
    </r>
    <r>
      <rPr>
        <sz val="14"/>
        <color indexed="8"/>
        <rFont val="Times New Roman"/>
        <charset val="0"/>
      </rPr>
      <t>15.6</t>
    </r>
    <r>
      <rPr>
        <sz val="14"/>
        <color indexed="8"/>
        <rFont val="宋体"/>
        <charset val="134"/>
      </rPr>
      <t>亩，建设内容为冷库、停车场和农产品批发市场等，建筑面积</t>
    </r>
    <r>
      <rPr>
        <sz val="14"/>
        <color indexed="8"/>
        <rFont val="Times New Roman"/>
        <charset val="0"/>
      </rPr>
      <t>19000</t>
    </r>
    <r>
      <rPr>
        <sz val="14"/>
        <color indexed="8"/>
        <rFont val="宋体"/>
        <charset val="134"/>
      </rPr>
      <t>平方米；</t>
    </r>
    <r>
      <rPr>
        <sz val="14"/>
        <color indexed="8"/>
        <rFont val="Times New Roman"/>
        <charset val="0"/>
      </rPr>
      <t>3</t>
    </r>
    <r>
      <rPr>
        <sz val="14"/>
        <color indexed="8"/>
        <rFont val="宋体"/>
        <charset val="134"/>
      </rPr>
      <t>、潮安区城区城乡冷链物流基地，选址位于潮安区庵埠镇郭陇一村宫厝围山边地块，占地面积约</t>
    </r>
    <r>
      <rPr>
        <sz val="14"/>
        <color indexed="8"/>
        <rFont val="Times New Roman"/>
        <charset val="0"/>
      </rPr>
      <t>10</t>
    </r>
    <r>
      <rPr>
        <sz val="14"/>
        <color indexed="8"/>
        <rFont val="宋体"/>
        <charset val="134"/>
      </rPr>
      <t>亩，建设内容为冷库及配套设施，建筑面积</t>
    </r>
    <r>
      <rPr>
        <sz val="14"/>
        <color indexed="8"/>
        <rFont val="Times New Roman"/>
        <charset val="0"/>
      </rPr>
      <t>11088</t>
    </r>
    <r>
      <rPr>
        <sz val="14"/>
        <color indexed="8"/>
        <rFont val="宋体"/>
        <charset val="134"/>
      </rPr>
      <t>平方米。</t>
    </r>
  </si>
  <si>
    <t>政府投资项目。
已完成立项。</t>
  </si>
  <si>
    <r>
      <rPr>
        <sz val="14"/>
        <color indexed="8"/>
        <rFont val="Times New Roman"/>
        <charset val="0"/>
      </rPr>
      <t>潮安区安商食品有限公司，</t>
    </r>
    <r>
      <rPr>
        <sz val="14"/>
        <color indexed="8"/>
        <rFont val="Times New Roman"/>
        <charset val="0"/>
      </rPr>
      <t xml:space="preserve">
</t>
    </r>
    <r>
      <rPr>
        <sz val="14"/>
        <color indexed="8"/>
        <rFont val="宋体"/>
        <charset val="134"/>
      </rPr>
      <t>陈梓川</t>
    </r>
    <r>
      <rPr>
        <sz val="14"/>
        <color indexed="8"/>
        <rFont val="Times New Roman"/>
        <charset val="0"/>
      </rPr>
      <t xml:space="preserve"> </t>
    </r>
    <r>
      <rPr>
        <sz val="14"/>
        <color indexed="8"/>
        <rFont val="方正书宋_GBK"/>
        <charset val="134"/>
      </rPr>
      <t>，</t>
    </r>
    <r>
      <rPr>
        <sz val="14"/>
        <color indexed="8"/>
        <rFont val="Times New Roman"/>
        <charset val="0"/>
      </rPr>
      <t>13612441243</t>
    </r>
  </si>
  <si>
    <t>参股/其他</t>
  </si>
  <si>
    <t>（五）传统产业升级工程（共4项）</t>
  </si>
  <si>
    <r>
      <rPr>
        <sz val="14"/>
        <color indexed="8"/>
        <rFont val="宋体"/>
        <charset val="134"/>
      </rPr>
      <t>广悦电化公司</t>
    </r>
    <r>
      <rPr>
        <sz val="14"/>
        <color indexed="8"/>
        <rFont val="Times New Roman"/>
        <charset val="0"/>
      </rPr>
      <t>20</t>
    </r>
    <r>
      <rPr>
        <sz val="14"/>
        <color indexed="8"/>
        <rFont val="方正书宋_GBK"/>
        <charset val="134"/>
      </rPr>
      <t>万吨</t>
    </r>
    <r>
      <rPr>
        <sz val="14"/>
        <color indexed="8"/>
        <rFont val="Times New Roman"/>
        <charset val="0"/>
      </rPr>
      <t>/</t>
    </r>
    <r>
      <rPr>
        <sz val="14"/>
        <color indexed="8"/>
        <rFont val="方正书宋_GBK"/>
        <charset val="134"/>
      </rPr>
      <t>年烧碱（</t>
    </r>
    <r>
      <rPr>
        <sz val="14"/>
        <color indexed="8"/>
        <rFont val="Times New Roman"/>
        <charset val="0"/>
      </rPr>
      <t>100%</t>
    </r>
    <r>
      <rPr>
        <sz val="14"/>
        <color indexed="8"/>
        <rFont val="宋体"/>
        <charset val="134"/>
      </rPr>
      <t>）</t>
    </r>
    <r>
      <rPr>
        <sz val="14"/>
        <color indexed="8"/>
        <rFont val="方正书宋_GBK"/>
        <charset val="134"/>
      </rPr>
      <t>项目搬迁扩产</t>
    </r>
  </si>
  <si>
    <t>化工项目</t>
  </si>
  <si>
    <t>江门</t>
  </si>
  <si>
    <r>
      <rPr>
        <sz val="14"/>
        <color indexed="8"/>
        <rFont val="宋体"/>
        <charset val="134"/>
      </rPr>
      <t>具体分两期实施，第一期拟投资</t>
    </r>
    <r>
      <rPr>
        <sz val="14"/>
        <color indexed="8"/>
        <rFont val="Times New Roman"/>
        <charset val="0"/>
      </rPr>
      <t>6</t>
    </r>
    <r>
      <rPr>
        <sz val="14"/>
        <color indexed="8"/>
        <rFont val="宋体"/>
        <charset val="134"/>
      </rPr>
      <t>亿，将广悦电化现有</t>
    </r>
    <r>
      <rPr>
        <sz val="14"/>
        <color indexed="8"/>
        <rFont val="Times New Roman"/>
        <charset val="0"/>
      </rPr>
      <t>8.1</t>
    </r>
    <r>
      <rPr>
        <sz val="14"/>
        <color indexed="8"/>
        <rFont val="宋体"/>
        <charset val="134"/>
      </rPr>
      <t>万吨</t>
    </r>
    <r>
      <rPr>
        <sz val="14"/>
        <color indexed="8"/>
        <rFont val="Times New Roman"/>
        <charset val="0"/>
      </rPr>
      <t>/</t>
    </r>
    <r>
      <rPr>
        <sz val="14"/>
        <color indexed="8"/>
        <rFont val="宋体"/>
        <charset val="134"/>
      </rPr>
      <t>年烧碱（</t>
    </r>
    <r>
      <rPr>
        <sz val="14"/>
        <color indexed="8"/>
        <rFont val="Times New Roman"/>
        <charset val="0"/>
      </rPr>
      <t>100%</t>
    </r>
    <r>
      <rPr>
        <sz val="14"/>
        <color indexed="8"/>
        <rFont val="宋体"/>
        <charset val="134"/>
      </rPr>
      <t>）</t>
    </r>
    <r>
      <rPr>
        <sz val="14"/>
        <color indexed="8"/>
        <rFont val="方正书宋_GBK"/>
        <charset val="134"/>
      </rPr>
      <t>产能</t>
    </r>
    <r>
      <rPr>
        <sz val="14"/>
        <color indexed="8"/>
        <rFont val="宋体"/>
        <charset val="134"/>
      </rPr>
      <t>搬迁，第二期通过异地产能转移实现</t>
    </r>
    <r>
      <rPr>
        <sz val="14"/>
        <color indexed="8"/>
        <rFont val="Times New Roman"/>
        <charset val="0"/>
      </rPr>
      <t>11.9</t>
    </r>
    <r>
      <rPr>
        <sz val="14"/>
        <color indexed="8"/>
        <rFont val="宋体"/>
        <charset val="134"/>
      </rPr>
      <t>万吨</t>
    </r>
    <r>
      <rPr>
        <sz val="14"/>
        <color indexed="8"/>
        <rFont val="Times New Roman"/>
        <charset val="0"/>
      </rPr>
      <t>/</t>
    </r>
    <r>
      <rPr>
        <sz val="14"/>
        <color indexed="8"/>
        <rFont val="宋体"/>
        <charset val="134"/>
      </rPr>
      <t>年烧碱</t>
    </r>
    <r>
      <rPr>
        <sz val="14"/>
        <color indexed="8"/>
        <rFont val="Times New Roman"/>
        <charset val="0"/>
      </rPr>
      <t>(100%)</t>
    </r>
    <r>
      <rPr>
        <sz val="14"/>
        <color indexed="8"/>
        <rFont val="方正书宋_GBK"/>
        <charset val="134"/>
      </rPr>
      <t>生产规模</t>
    </r>
    <r>
      <rPr>
        <sz val="14"/>
        <color indexed="8"/>
        <rFont val="宋体"/>
        <charset val="134"/>
      </rPr>
      <t>，最终达到</t>
    </r>
    <r>
      <rPr>
        <sz val="14"/>
        <color indexed="8"/>
        <rFont val="Times New Roman"/>
        <charset val="0"/>
      </rPr>
      <t>20</t>
    </r>
    <r>
      <rPr>
        <sz val="14"/>
        <color indexed="8"/>
        <rFont val="宋体"/>
        <charset val="134"/>
      </rPr>
      <t>万吨</t>
    </r>
    <r>
      <rPr>
        <sz val="14"/>
        <color indexed="8"/>
        <rFont val="Times New Roman"/>
        <charset val="0"/>
      </rPr>
      <t>/</t>
    </r>
    <r>
      <rPr>
        <sz val="14"/>
        <color indexed="8"/>
        <rFont val="宋体"/>
        <charset val="134"/>
      </rPr>
      <t>年烧碱</t>
    </r>
    <r>
      <rPr>
        <sz val="14"/>
        <color indexed="8"/>
        <rFont val="Times New Roman"/>
        <charset val="0"/>
      </rPr>
      <t>(100%)</t>
    </r>
    <r>
      <rPr>
        <sz val="14"/>
        <color indexed="8"/>
        <rFont val="宋体"/>
        <charset val="134"/>
      </rPr>
      <t>生产规模，配套5万吨/年氯化石蜡、20万吨/年盐酸及90万吨/年次氯酸钠、4000吨/年高纯氢。</t>
    </r>
  </si>
  <si>
    <t>计划新开工</t>
  </si>
  <si>
    <r>
      <rPr>
        <sz val="14"/>
        <color indexed="8"/>
        <rFont val="方正书宋_GBK"/>
        <charset val="134"/>
      </rPr>
      <t>企业投资项目。</t>
    </r>
    <r>
      <rPr>
        <sz val="14"/>
        <color indexed="8"/>
        <rFont val="Times New Roman"/>
        <charset val="0"/>
      </rPr>
      <t xml:space="preserve">
</t>
    </r>
    <r>
      <rPr>
        <sz val="14"/>
        <color indexed="8"/>
        <rFont val="方正书宋_GBK"/>
        <charset val="134"/>
      </rPr>
      <t>第一期</t>
    </r>
    <r>
      <rPr>
        <sz val="14"/>
        <color indexed="8"/>
        <rFont val="Times New Roman"/>
        <charset val="0"/>
      </rPr>
      <t>8.1</t>
    </r>
    <r>
      <rPr>
        <sz val="14"/>
        <color indexed="8"/>
        <rFont val="方正书宋_GBK"/>
        <charset val="134"/>
      </rPr>
      <t>万吨</t>
    </r>
    <r>
      <rPr>
        <sz val="14"/>
        <color indexed="8"/>
        <rFont val="Times New Roman"/>
        <charset val="0"/>
      </rPr>
      <t>/</t>
    </r>
    <r>
      <rPr>
        <sz val="14"/>
        <color indexed="8"/>
        <rFont val="方正书宋_GBK"/>
        <charset val="134"/>
      </rPr>
      <t>年烧碱（</t>
    </r>
    <r>
      <rPr>
        <sz val="14"/>
        <color indexed="8"/>
        <rFont val="Times New Roman"/>
        <charset val="0"/>
      </rPr>
      <t>100%</t>
    </r>
    <r>
      <rPr>
        <sz val="14"/>
        <color indexed="8"/>
        <rFont val="宋体"/>
        <charset val="134"/>
      </rPr>
      <t>）</t>
    </r>
    <r>
      <rPr>
        <sz val="14"/>
        <color indexed="8"/>
        <rFont val="方正书宋_GBK"/>
        <charset val="134"/>
      </rPr>
      <t>搬迁已备案。土地已基本落实，现正开展全过程咨询和总承包（</t>
    </r>
    <r>
      <rPr>
        <sz val="14"/>
        <color indexed="8"/>
        <rFont val="Times New Roman"/>
        <charset val="0"/>
      </rPr>
      <t>EPC</t>
    </r>
    <r>
      <rPr>
        <sz val="14"/>
        <color indexed="8"/>
        <rFont val="方正书宋_GBK"/>
        <charset val="134"/>
      </rPr>
      <t>）的招标。</t>
    </r>
  </si>
  <si>
    <t>2023年12月前</t>
  </si>
  <si>
    <r>
      <rPr>
        <sz val="14"/>
        <color indexed="8"/>
        <rFont val="Times New Roman"/>
        <charset val="0"/>
      </rPr>
      <t>广悦电化公司，陈学斌，</t>
    </r>
    <r>
      <rPr>
        <sz val="14"/>
        <color indexed="8"/>
        <rFont val="Times New Roman"/>
        <charset val="0"/>
      </rPr>
      <t>18924688332</t>
    </r>
  </si>
  <si>
    <r>
      <rPr>
        <sz val="14"/>
        <color indexed="8"/>
        <rFont val="宋体"/>
        <charset val="134"/>
      </rPr>
      <t>惠阳装配式钢结构项目</t>
    </r>
  </si>
  <si>
    <r>
      <rPr>
        <sz val="14"/>
        <color indexed="8"/>
        <rFont val="宋体"/>
        <charset val="134"/>
      </rPr>
      <t>建材项目</t>
    </r>
  </si>
  <si>
    <r>
      <rPr>
        <sz val="14"/>
        <color indexed="8"/>
        <rFont val="宋体"/>
        <charset val="134"/>
      </rPr>
      <t>项目占地面积约</t>
    </r>
    <r>
      <rPr>
        <sz val="14"/>
        <color indexed="8"/>
        <rFont val="Times New Roman"/>
        <charset val="0"/>
      </rPr>
      <t>25000</t>
    </r>
    <r>
      <rPr>
        <sz val="14"/>
        <color indexed="8"/>
        <rFont val="宋体"/>
        <charset val="134"/>
      </rPr>
      <t>平方米，主要建设钢结构厂房及专用设备，钢结构料场，主要建设面积</t>
    </r>
    <r>
      <rPr>
        <sz val="14"/>
        <color indexed="8"/>
        <rFont val="Times New Roman"/>
        <charset val="0"/>
      </rPr>
      <t>18000</t>
    </r>
    <r>
      <rPr>
        <sz val="14"/>
        <color indexed="8"/>
        <rFont val="宋体"/>
        <charset val="134"/>
      </rPr>
      <t>平方米，年生产能力</t>
    </r>
    <r>
      <rPr>
        <sz val="14"/>
        <color indexed="8"/>
        <rFont val="Times New Roman"/>
        <charset val="0"/>
      </rPr>
      <t>4</t>
    </r>
    <r>
      <rPr>
        <sz val="14"/>
        <color indexed="8"/>
        <rFont val="宋体"/>
        <charset val="134"/>
      </rPr>
      <t>万吨。</t>
    </r>
  </si>
  <si>
    <t>龙川县农产品加工基地</t>
  </si>
  <si>
    <r>
      <rPr>
        <sz val="14"/>
        <color indexed="8"/>
        <rFont val="宋体"/>
        <charset val="134"/>
      </rPr>
      <t>农林牧渔</t>
    </r>
  </si>
  <si>
    <r>
      <rPr>
        <sz val="14"/>
        <color indexed="8"/>
        <rFont val="宋体"/>
        <charset val="134"/>
      </rPr>
      <t>规模</t>
    </r>
    <r>
      <rPr>
        <sz val="14"/>
        <color indexed="8"/>
        <rFont val="Times New Roman"/>
        <charset val="0"/>
      </rPr>
      <t>2700</t>
    </r>
    <r>
      <rPr>
        <sz val="14"/>
        <color indexed="8"/>
        <rFont val="宋体"/>
        <charset val="134"/>
      </rPr>
      <t>亩。农副产品与生产资料批发零售、展示展销、电子结算、质量检测，加工配送、冷链物流、信息发布、教育培训、涉农创业孵化、电子商务、金融服务、特色餐饮、预制菜、农旅休闲。</t>
    </r>
  </si>
  <si>
    <r>
      <rPr>
        <sz val="14"/>
        <color indexed="8"/>
        <rFont val="宋体"/>
        <charset val="134"/>
      </rPr>
      <t>政府投资项目。</t>
    </r>
    <r>
      <rPr>
        <sz val="14"/>
        <color indexed="8"/>
        <rFont val="Times New Roman"/>
        <charset val="0"/>
      </rPr>
      <t xml:space="preserve">
</t>
    </r>
    <r>
      <rPr>
        <sz val="14"/>
        <color indexed="8"/>
        <rFont val="宋体"/>
        <charset val="134"/>
      </rPr>
      <t>已有概念性规划，已选地址。</t>
    </r>
  </si>
  <si>
    <t>川县农业农村局，刁晓明，13536761553</t>
  </si>
  <si>
    <r>
      <rPr>
        <sz val="14"/>
        <color indexed="8"/>
        <rFont val="宋体"/>
        <charset val="134"/>
      </rPr>
      <t>地下热能开发鳄鱼养殖项目</t>
    </r>
  </si>
  <si>
    <r>
      <rPr>
        <sz val="14"/>
        <color indexed="8"/>
        <rFont val="宋体"/>
        <charset val="134"/>
      </rPr>
      <t>在石马、石芬、宫下、上盘</t>
    </r>
    <r>
      <rPr>
        <sz val="14"/>
        <color indexed="8"/>
        <rFont val="Times New Roman"/>
        <charset val="0"/>
      </rPr>
      <t>4</t>
    </r>
    <r>
      <rPr>
        <sz val="14"/>
        <color indexed="8"/>
        <rFont val="宋体"/>
        <charset val="134"/>
      </rPr>
      <t>个行政村建设养殖厂，利用贝岭地热资源优势，引进鳄鱼养殖，同时配套完善热水厂建设和民宿建设。</t>
    </r>
  </si>
  <si>
    <r>
      <rPr>
        <sz val="14"/>
        <color indexed="8"/>
        <rFont val="宋体"/>
        <charset val="134"/>
      </rPr>
      <t>企业投资项目。</t>
    </r>
    <r>
      <rPr>
        <sz val="14"/>
        <color indexed="8"/>
        <rFont val="Times New Roman"/>
        <charset val="0"/>
      </rPr>
      <t xml:space="preserve">
</t>
    </r>
    <r>
      <rPr>
        <sz val="14"/>
        <color indexed="8"/>
        <rFont val="宋体"/>
        <charset val="134"/>
      </rPr>
      <t>正在规划建厂和民宿用地选址。</t>
    </r>
  </si>
  <si>
    <r>
      <rPr>
        <sz val="14"/>
        <color indexed="8"/>
        <rFont val="Times New Roman"/>
        <charset val="0"/>
      </rPr>
      <t>龙川县贝岭镇人民政府，钟嘉豪，</t>
    </r>
    <r>
      <rPr>
        <sz val="14"/>
        <color indexed="8"/>
        <rFont val="Times New Roman"/>
        <charset val="0"/>
      </rPr>
      <t>13750226160</t>
    </r>
  </si>
  <si>
    <r>
      <rPr>
        <sz val="14"/>
        <color indexed="8"/>
        <rFont val="黑体"/>
        <charset val="134"/>
      </rPr>
      <t>三、科技创新项目</t>
    </r>
    <r>
      <rPr>
        <sz val="14"/>
        <color indexed="8"/>
        <rFont val="Times New Roman"/>
        <charset val="0"/>
      </rPr>
      <t xml:space="preserve"> </t>
    </r>
    <r>
      <rPr>
        <sz val="14"/>
        <color indexed="8"/>
        <rFont val="黑体"/>
        <charset val="134"/>
      </rPr>
      <t>（共</t>
    </r>
    <r>
      <rPr>
        <sz val="14"/>
        <color indexed="8"/>
        <rFont val="Times New Roman"/>
        <charset val="0"/>
      </rPr>
      <t>21</t>
    </r>
    <r>
      <rPr>
        <sz val="14"/>
        <color indexed="8"/>
        <rFont val="黑体"/>
        <charset val="134"/>
      </rPr>
      <t>项）</t>
    </r>
  </si>
  <si>
    <t>（一）技术创新中心（共2项）</t>
  </si>
  <si>
    <r>
      <rPr>
        <sz val="14"/>
        <color indexed="8"/>
        <rFont val="宋体"/>
        <charset val="134"/>
      </rPr>
      <t>中科院苏州纳米所广东（佛山）研究院二期工程</t>
    </r>
  </si>
  <si>
    <t>新材料技术创新</t>
  </si>
  <si>
    <r>
      <rPr>
        <sz val="14"/>
        <color indexed="8"/>
        <rFont val="宋体"/>
        <charset val="134"/>
      </rPr>
      <t>项目主要建设内容是产业载体</t>
    </r>
    <r>
      <rPr>
        <sz val="14"/>
        <color indexed="8"/>
        <rFont val="Times New Roman"/>
        <charset val="0"/>
      </rPr>
      <t>51032.63</t>
    </r>
    <r>
      <rPr>
        <sz val="14"/>
        <color indexed="8"/>
        <rFont val="宋体"/>
        <charset val="134"/>
      </rPr>
      <t>平方米、综合楼</t>
    </r>
    <r>
      <rPr>
        <sz val="14"/>
        <color indexed="8"/>
        <rFont val="Times New Roman"/>
        <charset val="0"/>
      </rPr>
      <t>8394.97</t>
    </r>
    <r>
      <rPr>
        <sz val="14"/>
        <color indexed="8"/>
        <rFont val="宋体"/>
        <charset val="134"/>
      </rPr>
      <t>平方米和固废库</t>
    </r>
    <r>
      <rPr>
        <sz val="14"/>
        <color indexed="8"/>
        <rFont val="Times New Roman"/>
        <charset val="0"/>
      </rPr>
      <t>237.60</t>
    </r>
    <r>
      <rPr>
        <sz val="14"/>
        <color indexed="8"/>
        <rFont val="宋体"/>
        <charset val="134"/>
      </rPr>
      <t>平方米，园区配套含：新建道路路面</t>
    </r>
    <r>
      <rPr>
        <sz val="14"/>
        <color indexed="8"/>
        <rFont val="Times New Roman"/>
        <charset val="0"/>
      </rPr>
      <t>3674</t>
    </r>
    <r>
      <rPr>
        <sz val="14"/>
        <color indexed="8"/>
        <rFont val="宋体"/>
        <charset val="134"/>
      </rPr>
      <t>平方米，新建地面停车位</t>
    </r>
    <r>
      <rPr>
        <sz val="14"/>
        <color indexed="8"/>
        <rFont val="Times New Roman"/>
        <charset val="0"/>
      </rPr>
      <t>130</t>
    </r>
    <r>
      <rPr>
        <sz val="14"/>
        <color indexed="8"/>
        <rFont val="宋体"/>
        <charset val="134"/>
      </rPr>
      <t>个（其中充电车位</t>
    </r>
    <r>
      <rPr>
        <sz val="14"/>
        <color indexed="8"/>
        <rFont val="Times New Roman"/>
        <charset val="0"/>
      </rPr>
      <t>15</t>
    </r>
    <r>
      <rPr>
        <sz val="14"/>
        <color indexed="8"/>
        <rFont val="宋体"/>
        <charset val="134"/>
      </rPr>
      <t>个）；市政新建给水管道合计</t>
    </r>
    <r>
      <rPr>
        <sz val="14"/>
        <color indexed="8"/>
        <rFont val="Times New Roman"/>
        <charset val="0"/>
      </rPr>
      <t>278</t>
    </r>
    <r>
      <rPr>
        <sz val="14"/>
        <color indexed="8"/>
        <rFont val="宋体"/>
        <charset val="134"/>
      </rPr>
      <t>米，排水管道合计</t>
    </r>
    <r>
      <rPr>
        <sz val="14"/>
        <color indexed="8"/>
        <rFont val="Times New Roman"/>
        <charset val="0"/>
      </rPr>
      <t>711</t>
    </r>
    <r>
      <rPr>
        <sz val="14"/>
        <color indexed="8"/>
        <rFont val="宋体"/>
        <charset val="134"/>
      </rPr>
      <t>米，检查井</t>
    </r>
    <r>
      <rPr>
        <sz val="14"/>
        <color indexed="8"/>
        <rFont val="Times New Roman"/>
        <charset val="0"/>
      </rPr>
      <t xml:space="preserve">42 </t>
    </r>
    <r>
      <rPr>
        <sz val="14"/>
        <color indexed="8"/>
        <rFont val="宋体"/>
        <charset val="134"/>
      </rPr>
      <t>座；新建太阳能光伏板</t>
    </r>
    <r>
      <rPr>
        <sz val="14"/>
        <color indexed="8"/>
        <rFont val="Times New Roman"/>
        <charset val="0"/>
      </rPr>
      <t>350</t>
    </r>
    <r>
      <rPr>
        <sz val="14"/>
        <color indexed="8"/>
        <rFont val="宋体"/>
        <charset val="134"/>
      </rPr>
      <t>平方米。</t>
    </r>
  </si>
  <si>
    <t>企业投资项目。
已完成土建部分招投标工作，中标通知书已出具。施工合同签处中。准备报建相关手续。</t>
  </si>
  <si>
    <t>2024年</t>
  </si>
  <si>
    <r>
      <rPr>
        <sz val="14"/>
        <color indexed="8"/>
        <rFont val="Times New Roman"/>
        <charset val="0"/>
      </rPr>
      <t>佛山市南海狮山投资控股有限公司，汪海龙，</t>
    </r>
    <r>
      <rPr>
        <sz val="14"/>
        <color indexed="8"/>
        <rFont val="Times New Roman"/>
        <charset val="0"/>
      </rPr>
      <t>13798693966</t>
    </r>
  </si>
  <si>
    <r>
      <rPr>
        <sz val="14"/>
        <color indexed="8"/>
        <rFont val="宋体"/>
        <charset val="134"/>
      </rPr>
      <t>河源市高新区新一代信息技术创新中心</t>
    </r>
  </si>
  <si>
    <t>新一代信息技术创新</t>
  </si>
  <si>
    <r>
      <rPr>
        <sz val="14"/>
        <color indexed="8"/>
        <rFont val="宋体"/>
        <charset val="134"/>
      </rPr>
      <t>该项目位于河源市高新区管委会东侧，高新一路与兴科路的交接处，东至景江中路，南至活力路，西至兴科路，北至高新一路。项目规划总用地面积为</t>
    </r>
    <r>
      <rPr>
        <sz val="14"/>
        <color indexed="8"/>
        <rFont val="Times New Roman"/>
        <charset val="0"/>
      </rPr>
      <t>54167.46</t>
    </r>
    <r>
      <rPr>
        <sz val="14"/>
        <color indexed="8"/>
        <rFont val="宋体"/>
        <charset val="134"/>
      </rPr>
      <t>平方米，建筑用地面积</t>
    </r>
    <r>
      <rPr>
        <sz val="14"/>
        <color indexed="8"/>
        <rFont val="Times New Roman"/>
        <charset val="0"/>
      </rPr>
      <t>21378.73</t>
    </r>
    <r>
      <rPr>
        <sz val="14"/>
        <color indexed="8"/>
        <rFont val="宋体"/>
        <charset val="134"/>
      </rPr>
      <t>平方米，总建筑面积为</t>
    </r>
    <r>
      <rPr>
        <sz val="14"/>
        <color indexed="8"/>
        <rFont val="Times New Roman"/>
        <charset val="0"/>
      </rPr>
      <t>117,000.00</t>
    </r>
    <r>
      <rPr>
        <sz val="14"/>
        <color indexed="8"/>
        <rFont val="宋体"/>
        <charset val="134"/>
      </rPr>
      <t>平方米。</t>
    </r>
  </si>
  <si>
    <t>在建</t>
  </si>
  <si>
    <r>
      <rPr>
        <sz val="14"/>
        <color indexed="8"/>
        <rFont val="宋体"/>
        <charset val="134"/>
      </rPr>
      <t>政府投资项目。</t>
    </r>
    <r>
      <rPr>
        <sz val="14"/>
        <color indexed="8"/>
        <rFont val="Times New Roman"/>
        <charset val="0"/>
      </rPr>
      <t xml:space="preserve">
</t>
    </r>
    <r>
      <rPr>
        <sz val="14"/>
        <color indexed="8"/>
        <rFont val="宋体"/>
        <charset val="134"/>
      </rPr>
      <t>已完成相关报建手续。</t>
    </r>
  </si>
  <si>
    <t>2021年6月</t>
  </si>
  <si>
    <r>
      <rPr>
        <sz val="14"/>
        <color indexed="8"/>
        <rFont val="方正楷体简体"/>
        <charset val="134"/>
      </rPr>
      <t>（二）科技攻关项目（共</t>
    </r>
    <r>
      <rPr>
        <sz val="14"/>
        <color indexed="8"/>
        <rFont val="Times New Roman"/>
        <charset val="0"/>
      </rPr>
      <t>19</t>
    </r>
    <r>
      <rPr>
        <sz val="14"/>
        <color indexed="8"/>
        <rFont val="方正楷体简体"/>
        <charset val="134"/>
      </rPr>
      <t>项）</t>
    </r>
  </si>
  <si>
    <t>超宽带通信定位控制自研芯片</t>
  </si>
  <si>
    <t>集成电路</t>
  </si>
  <si>
    <t>省科技厅</t>
  </si>
  <si>
    <r>
      <rPr>
        <sz val="14"/>
        <color indexed="8"/>
        <rFont val="方正书宋_GBK"/>
        <charset val="134"/>
      </rPr>
      <t>研制并量产超宽带定位芯片，形成我国在室内定位芯片领域的的自主知识产权和核心竞争力，占据室内定位生态链领域的技术制高点和市场先机。</t>
    </r>
  </si>
  <si>
    <t>企业投资项目。
团队组建完成。</t>
  </si>
  <si>
    <r>
      <rPr>
        <sz val="14"/>
        <color indexed="8"/>
        <rFont val="方正书宋_GBK"/>
        <charset val="134"/>
      </rPr>
      <t>广华创业投资有限公司，</t>
    </r>
    <r>
      <rPr>
        <sz val="14"/>
        <color indexed="8"/>
        <rFont val="Times New Roman"/>
        <charset val="0"/>
      </rPr>
      <t xml:space="preserve">
</t>
    </r>
    <r>
      <rPr>
        <sz val="14"/>
        <color indexed="8"/>
        <rFont val="方正书宋_GBK"/>
        <charset val="134"/>
      </rPr>
      <t>涂丽杏，</t>
    </r>
    <r>
      <rPr>
        <sz val="14"/>
        <color indexed="8"/>
        <rFont val="Times New Roman"/>
        <charset val="0"/>
      </rPr>
      <t xml:space="preserve">020-22213626 / 
</t>
    </r>
    <r>
      <rPr>
        <sz val="14"/>
        <color indexed="8"/>
        <rFont val="方正书宋_GBK"/>
        <charset val="134"/>
      </rPr>
      <t>广州土圭垚信息科技有限公司，方玉婷，</t>
    </r>
    <r>
      <rPr>
        <sz val="14"/>
        <color indexed="8"/>
        <rFont val="Times New Roman"/>
        <charset val="0"/>
      </rPr>
      <t>18820797934</t>
    </r>
  </si>
  <si>
    <t>先进封装核心材料（增层膜）研发及产业化项目</t>
  </si>
  <si>
    <r>
      <rPr>
        <sz val="14"/>
        <color indexed="8"/>
        <rFont val="方正书宋_GBK"/>
        <charset val="134"/>
      </rPr>
      <t>获得满足</t>
    </r>
    <r>
      <rPr>
        <sz val="14"/>
        <color indexed="8"/>
        <rFont val="Times New Roman"/>
        <charset val="0"/>
      </rPr>
      <t>FC-BGA</t>
    </r>
    <r>
      <rPr>
        <sz val="14"/>
        <color indexed="8"/>
        <rFont val="方正书宋_GBK"/>
        <charset val="134"/>
      </rPr>
      <t>封装载板用增层膜各项指标要求，完成量产工艺，打破国外在</t>
    </r>
    <r>
      <rPr>
        <sz val="14"/>
        <color indexed="8"/>
        <rFont val="Times New Roman"/>
        <charset val="0"/>
      </rPr>
      <t>FC-BGA</t>
    </r>
    <r>
      <rPr>
        <sz val="14"/>
        <color indexed="8"/>
        <rFont val="方正书宋_GBK"/>
        <charset val="134"/>
      </rPr>
      <t>封装载板堆积膜领域的垄断地位。</t>
    </r>
  </si>
  <si>
    <t>企业投资项目。
已完成前期手续。</t>
  </si>
  <si>
    <t>2023年1月</t>
  </si>
  <si>
    <t>2028年1月</t>
  </si>
  <si>
    <r>
      <rPr>
        <sz val="14"/>
        <color indexed="8"/>
        <rFont val="方正书宋_GBK"/>
        <charset val="134"/>
      </rPr>
      <t>粤港澳大湾区国创中心</t>
    </r>
    <r>
      <rPr>
        <sz val="14"/>
        <color indexed="8"/>
        <rFont val="Times New Roman"/>
        <charset val="0"/>
      </rPr>
      <t xml:space="preserve"> </t>
    </r>
    <r>
      <rPr>
        <sz val="14"/>
        <color indexed="8"/>
        <rFont val="方正书宋_GBK"/>
        <charset val="134"/>
      </rPr>
      <t>，张婷，</t>
    </r>
    <r>
      <rPr>
        <sz val="14"/>
        <color indexed="8"/>
        <rFont val="Times New Roman"/>
        <charset val="0"/>
      </rPr>
      <t>020-22138887
(</t>
    </r>
    <r>
      <rPr>
        <sz val="14"/>
        <color indexed="8"/>
        <rFont val="方正书宋_GBK"/>
        <charset val="134"/>
      </rPr>
      <t>广东盈骅新材料科技有限公司</t>
    </r>
    <r>
      <rPr>
        <sz val="14"/>
        <color indexed="8"/>
        <rFont val="Times New Roman"/>
        <charset val="0"/>
      </rPr>
      <t>)</t>
    </r>
  </si>
  <si>
    <t>铁电存储及系统芯片关键技术与产业化项目</t>
  </si>
  <si>
    <r>
      <rPr>
        <sz val="14"/>
        <color indexed="8"/>
        <rFont val="方正书宋_GBK"/>
        <charset val="134"/>
      </rPr>
      <t>半导体及铁电薄膜材料、半导体加工工艺、半导体器件模型等研发，完成新型铁电存储器及智能芯片的研发与量产。</t>
    </r>
  </si>
  <si>
    <t>2023年2月</t>
  </si>
  <si>
    <r>
      <rPr>
        <sz val="14"/>
        <color indexed="8"/>
        <rFont val="方正书宋_GBK"/>
        <charset val="134"/>
      </rPr>
      <t>粤港澳大湾区国创中心</t>
    </r>
    <r>
      <rPr>
        <sz val="14"/>
        <color indexed="8"/>
        <rFont val="Times New Roman"/>
        <charset val="0"/>
      </rPr>
      <t xml:space="preserve"> </t>
    </r>
    <r>
      <rPr>
        <sz val="14"/>
        <color indexed="8"/>
        <rFont val="方正书宋_GBK"/>
        <charset val="134"/>
      </rPr>
      <t>，张婷，</t>
    </r>
    <r>
      <rPr>
        <sz val="14"/>
        <color indexed="8"/>
        <rFont val="Times New Roman"/>
        <charset val="0"/>
      </rPr>
      <t>020-22138887
(</t>
    </r>
    <r>
      <rPr>
        <sz val="14"/>
        <color indexed="8"/>
        <rFont val="方正书宋_GBK"/>
        <charset val="134"/>
      </rPr>
      <t>晶铁半导体技术（广东）有限公司</t>
    </r>
    <r>
      <rPr>
        <sz val="14"/>
        <color indexed="8"/>
        <rFont val="Times New Roman"/>
        <charset val="0"/>
      </rPr>
      <t>)</t>
    </r>
  </si>
  <si>
    <t>基于MEMS芯片光谱成像应用研究与产业化项目</t>
  </si>
  <si>
    <r>
      <rPr>
        <sz val="14"/>
        <color indexed="8"/>
        <rFont val="方正书宋_GBK"/>
        <charset val="134"/>
      </rPr>
      <t>基于</t>
    </r>
    <r>
      <rPr>
        <sz val="14"/>
        <color indexed="8"/>
        <rFont val="Times New Roman"/>
        <charset val="0"/>
      </rPr>
      <t>MEMS</t>
    </r>
    <r>
      <rPr>
        <sz val="14"/>
        <color indexed="8"/>
        <rFont val="方正书宋_GBK"/>
        <charset val="134"/>
      </rPr>
      <t>芯片高光谱成像技术，致力捕捉不同物质特定光谱曲线，产生传统相机无法获取和分辨的光谱图像，突破产品在造价、功耗、体积等多方面限制，在工业、农业、健康及消费电子产品等相关成像设备中实现光谱功能。</t>
    </r>
  </si>
  <si>
    <r>
      <rPr>
        <sz val="14"/>
        <color indexed="8"/>
        <rFont val="方正书宋_GBK"/>
        <charset val="134"/>
      </rPr>
      <t>粤港澳大湾区国创中心，张婷，</t>
    </r>
    <r>
      <rPr>
        <sz val="14"/>
        <color indexed="8"/>
        <rFont val="Times New Roman"/>
        <charset val="0"/>
      </rPr>
      <t>020-22138887
(</t>
    </r>
    <r>
      <rPr>
        <sz val="14"/>
        <color indexed="8"/>
        <rFont val="方正书宋_GBK"/>
        <charset val="134"/>
      </rPr>
      <t>优尼科（青岛）微电子有限公司</t>
    </r>
    <r>
      <rPr>
        <sz val="14"/>
        <color indexed="8"/>
        <rFont val="Times New Roman"/>
        <charset val="0"/>
      </rPr>
      <t>)</t>
    </r>
  </si>
  <si>
    <t>架空输电线路用硬质复合绝缘子</t>
  </si>
  <si>
    <t>能源装备</t>
  </si>
  <si>
    <r>
      <rPr>
        <sz val="14"/>
        <color indexed="8"/>
        <rFont val="方正书宋_GBK"/>
        <charset val="134"/>
      </rPr>
      <t>研究憎水性脂环族环氧树脂及加工成型工艺，研制架空输电线路用硬质复合绝缘子，并形成系列产品，覆盖</t>
    </r>
    <r>
      <rPr>
        <sz val="14"/>
        <color indexed="8"/>
        <rFont val="Times New Roman"/>
        <charset val="0"/>
      </rPr>
      <t>10kV~500kV</t>
    </r>
    <r>
      <rPr>
        <sz val="14"/>
        <color indexed="8"/>
        <rFont val="方正书宋_GBK"/>
        <charset val="134"/>
      </rPr>
      <t>电压等级。</t>
    </r>
  </si>
  <si>
    <r>
      <rPr>
        <sz val="14"/>
        <color indexed="8"/>
        <rFont val="方正书宋_GBK"/>
        <charset val="134"/>
      </rPr>
      <t>企业投资项目。</t>
    </r>
    <r>
      <rPr>
        <sz val="14"/>
        <color indexed="8"/>
        <rFont val="Times New Roman"/>
        <charset val="0"/>
      </rPr>
      <t xml:space="preserve">
</t>
    </r>
    <r>
      <rPr>
        <sz val="14"/>
        <color indexed="8"/>
        <rFont val="方正书宋_GBK"/>
        <charset val="134"/>
      </rPr>
      <t>已完成中试，产品已在内蒙古、西藏、江苏、河南、广东等地试运行。</t>
    </r>
  </si>
  <si>
    <r>
      <rPr>
        <sz val="14"/>
        <color indexed="8"/>
        <rFont val="方正书宋_GBK"/>
        <charset val="134"/>
      </rPr>
      <t>清华珠三角研究院，赵晨龙，</t>
    </r>
    <r>
      <rPr>
        <sz val="14"/>
        <color indexed="8"/>
        <rFont val="Times New Roman"/>
        <charset val="0"/>
      </rPr>
      <t xml:space="preserve">13488687890
 / </t>
    </r>
    <r>
      <rPr>
        <sz val="14"/>
        <color indexed="8"/>
        <rFont val="方正书宋_GBK"/>
        <charset val="134"/>
      </rPr>
      <t>广华创业投资有限公司，</t>
    </r>
    <r>
      <rPr>
        <sz val="14"/>
        <color indexed="8"/>
        <rFont val="Times New Roman"/>
        <charset val="0"/>
      </rPr>
      <t xml:space="preserve">
</t>
    </r>
    <r>
      <rPr>
        <sz val="14"/>
        <color indexed="8"/>
        <rFont val="方正书宋_GBK"/>
        <charset val="134"/>
      </rPr>
      <t>涂丽杏，</t>
    </r>
    <r>
      <rPr>
        <sz val="14"/>
        <color indexed="8"/>
        <rFont val="Times New Roman"/>
        <charset val="0"/>
      </rPr>
      <t>020-22213626
(</t>
    </r>
    <r>
      <rPr>
        <sz val="14"/>
        <color indexed="8"/>
        <rFont val="方正书宋_GBK"/>
        <charset val="134"/>
      </rPr>
      <t>广州广华智电科技有限公司</t>
    </r>
    <r>
      <rPr>
        <sz val="14"/>
        <color indexed="8"/>
        <rFont val="Times New Roman"/>
        <charset val="0"/>
      </rPr>
      <t>)</t>
    </r>
  </si>
  <si>
    <t>一次性医用内镜核心组件及整机CDMO</t>
  </si>
  <si>
    <t>高端医疗</t>
  </si>
  <si>
    <r>
      <rPr>
        <sz val="14"/>
        <color indexed="8"/>
        <rFont val="Times New Roman"/>
        <charset val="0"/>
      </rPr>
      <t xml:space="preserve">1. </t>
    </r>
    <r>
      <rPr>
        <sz val="14"/>
        <color indexed="8"/>
        <rFont val="宋体"/>
        <charset val="134"/>
      </rPr>
      <t>医用内镜核心组件及整机研发；</t>
    </r>
    <r>
      <rPr>
        <sz val="14"/>
        <color indexed="8"/>
        <rFont val="Times New Roman"/>
        <charset val="0"/>
      </rPr>
      <t xml:space="preserve">
2. GMP</t>
    </r>
    <r>
      <rPr>
        <sz val="14"/>
        <color indexed="8"/>
        <rFont val="宋体"/>
        <charset val="134"/>
      </rPr>
      <t>生产车间及实验室。</t>
    </r>
  </si>
  <si>
    <t>计划新开工（扩建)</t>
  </si>
  <si>
    <t>企业投资项目。
规划中。</t>
  </si>
  <si>
    <t>2024年2月</t>
  </si>
  <si>
    <r>
      <rPr>
        <sz val="14"/>
        <color indexed="8"/>
        <rFont val="方正书宋_GBK"/>
        <charset val="134"/>
      </rPr>
      <t>广华创业投资有限公司，涂丽杏，</t>
    </r>
    <r>
      <rPr>
        <sz val="14"/>
        <color indexed="8"/>
        <rFont val="Times New Roman"/>
        <charset val="0"/>
      </rPr>
      <t xml:space="preserve">020-22213626
 / </t>
    </r>
    <r>
      <rPr>
        <sz val="14"/>
        <color indexed="8"/>
        <rFont val="方正书宋_GBK"/>
        <charset val="134"/>
      </rPr>
      <t>广州为实光电医疗科技有限公司，曹后平，</t>
    </r>
    <r>
      <rPr>
        <sz val="14"/>
        <color indexed="8"/>
        <rFont val="Times New Roman"/>
        <charset val="0"/>
      </rPr>
      <t xml:space="preserve"> 18620111566</t>
    </r>
  </si>
  <si>
    <t>GFE 通用有限元分析平台</t>
  </si>
  <si>
    <t>软件</t>
  </si>
  <si>
    <r>
      <rPr>
        <sz val="14"/>
        <color indexed="8"/>
        <rFont val="方正书宋_GBK"/>
        <charset val="134"/>
      </rPr>
      <t>通用固体力学有限元分析平台：开发三维复杂曲面网格生成、高质量分块结构化四边形网格生成、全自动四面体网格生成、分块结构化六面体网格生成、自适应动态多层局部加密网格并行生成等算法；研发超大规模有限元可视化的网格剖分引擎，构建高效通用数值计算算法库，研发</t>
    </r>
    <r>
      <rPr>
        <sz val="14"/>
        <color indexed="8"/>
        <rFont val="Times New Roman"/>
        <charset val="0"/>
      </rPr>
      <t xml:space="preserve"> CAE </t>
    </r>
    <r>
      <rPr>
        <sz val="14"/>
        <color indexed="8"/>
        <rFont val="方正书宋_GBK"/>
        <charset val="134"/>
      </rPr>
      <t>通用求解引擎。</t>
    </r>
  </si>
  <si>
    <t>2026年7月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</si>
  <si>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广州颖力土木科技有限公司</t>
    </r>
    <r>
      <rPr>
        <sz val="14"/>
        <color indexed="8"/>
        <rFont val="Times New Roman"/>
        <charset val="0"/>
      </rPr>
      <t>)</t>
    </r>
  </si>
  <si>
    <t>重劣质原油优选及全厂加工方案优化系统</t>
  </si>
  <si>
    <r>
      <rPr>
        <sz val="14"/>
        <color indexed="8"/>
        <rFont val="Times New Roman"/>
        <charset val="0"/>
      </rPr>
      <t>1.</t>
    </r>
    <r>
      <rPr>
        <sz val="14"/>
        <color indexed="8"/>
        <rFont val="宋体"/>
        <charset val="134"/>
      </rPr>
      <t>重劣质原油分子级分析表征；</t>
    </r>
    <r>
      <rPr>
        <sz val="14"/>
        <color indexed="8"/>
        <rFont val="Times New Roman"/>
        <charset val="0"/>
      </rPr>
      <t xml:space="preserve">
2.</t>
    </r>
    <r>
      <rPr>
        <sz val="14"/>
        <color indexed="8"/>
        <rFont val="宋体"/>
        <charset val="134"/>
      </rPr>
      <t>原油分子库建立；</t>
    </r>
    <r>
      <rPr>
        <sz val="14"/>
        <color indexed="8"/>
        <rFont val="Times New Roman"/>
        <charset val="0"/>
      </rPr>
      <t xml:space="preserve">
3.</t>
    </r>
    <r>
      <rPr>
        <sz val="14"/>
        <color indexed="8"/>
        <rFont val="宋体"/>
        <charset val="134"/>
      </rPr>
      <t>全厂加工方案模型构建；</t>
    </r>
    <r>
      <rPr>
        <sz val="14"/>
        <color indexed="8"/>
        <rFont val="Times New Roman"/>
        <charset val="0"/>
      </rPr>
      <t xml:space="preserve">
4.</t>
    </r>
    <r>
      <rPr>
        <sz val="14"/>
        <color indexed="8"/>
        <rFont val="宋体"/>
        <charset val="134"/>
      </rPr>
      <t>全厂加工方案效益优化；</t>
    </r>
    <r>
      <rPr>
        <sz val="14"/>
        <color indexed="8"/>
        <rFont val="Times New Roman"/>
        <charset val="0"/>
      </rPr>
      <t xml:space="preserve">
5.</t>
    </r>
    <r>
      <rPr>
        <sz val="14"/>
        <color indexed="8"/>
        <rFont val="宋体"/>
        <charset val="134"/>
      </rPr>
      <t>全厂装置数据采集汇总；</t>
    </r>
    <r>
      <rPr>
        <sz val="14"/>
        <color indexed="8"/>
        <rFont val="Times New Roman"/>
        <charset val="0"/>
      </rPr>
      <t xml:space="preserve">
6.</t>
    </r>
    <r>
      <rPr>
        <sz val="14"/>
        <color indexed="8"/>
        <rFont val="宋体"/>
        <charset val="134"/>
      </rPr>
      <t>模型数据整定；</t>
    </r>
    <r>
      <rPr>
        <sz val="14"/>
        <color indexed="8"/>
        <rFont val="Times New Roman"/>
        <charset val="0"/>
      </rPr>
      <t xml:space="preserve">
7.</t>
    </r>
    <r>
      <rPr>
        <sz val="14"/>
        <color indexed="8"/>
        <rFont val="宋体"/>
        <charset val="134"/>
      </rPr>
      <t>装置</t>
    </r>
    <r>
      <rPr>
        <sz val="14"/>
        <color indexed="8"/>
        <rFont val="Times New Roman"/>
        <charset val="0"/>
      </rPr>
      <t>DB</t>
    </r>
    <r>
      <rPr>
        <sz val="14"/>
        <color indexed="8"/>
        <rFont val="宋体"/>
        <charset val="134"/>
      </rPr>
      <t>模型构建；</t>
    </r>
    <r>
      <rPr>
        <sz val="14"/>
        <color indexed="8"/>
        <rFont val="Times New Roman"/>
        <charset val="0"/>
      </rPr>
      <t xml:space="preserve">
8.</t>
    </r>
    <r>
      <rPr>
        <sz val="14"/>
        <color indexed="8"/>
        <rFont val="宋体"/>
        <charset val="134"/>
      </rPr>
      <t>装置模型跟踪监测自动更新；</t>
    </r>
    <r>
      <rPr>
        <sz val="14"/>
        <color indexed="8"/>
        <rFont val="Times New Roman"/>
        <charset val="0"/>
      </rPr>
      <t xml:space="preserve">
9.</t>
    </r>
    <r>
      <rPr>
        <sz val="14"/>
        <color indexed="8"/>
        <rFont val="宋体"/>
        <charset val="134"/>
      </rPr>
      <t>能耗、碳排放效益计算。</t>
    </r>
  </si>
  <si>
    <t>2026年4月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</si>
  <si>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广东辛孚科技有限公司）</t>
    </r>
  </si>
  <si>
    <t>智能传感器与工业互联网技术</t>
  </si>
  <si>
    <t>信息技术</t>
  </si>
  <si>
    <r>
      <rPr>
        <sz val="14"/>
        <color indexed="8"/>
        <rFont val="方正书宋_GBK"/>
        <charset val="134"/>
      </rPr>
      <t>聚焦轨道交通领域的大基建环节，包括高铁工程、地铁工程和城市轻轨等轨道交通建设场景，建设内容分为两大方向，一是为轨道交通行业企业提供各类特种智慧建工机器人装备；二是以智能传感器技术为基础，为建筑智能化、园区智能化等提供数字孪生物联网平台系统。</t>
    </r>
  </si>
  <si>
    <t>2020年6月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</si>
  <si>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广州水木星尘信息科技有限公司</t>
    </r>
    <r>
      <rPr>
        <sz val="14"/>
        <color indexed="8"/>
        <rFont val="Times New Roman"/>
        <charset val="0"/>
      </rPr>
      <t>)</t>
    </r>
  </si>
  <si>
    <t>跨语言智能视频翻译与 AI虚拟人物生成技术</t>
  </si>
  <si>
    <t>新一代人工智能</t>
  </si>
  <si>
    <r>
      <rPr>
        <sz val="14"/>
        <color indexed="8"/>
        <rFont val="方正书宋_GBK"/>
        <charset val="134"/>
      </rPr>
      <t>研发生成对抗神经网络（</t>
    </r>
    <r>
      <rPr>
        <sz val="14"/>
        <color indexed="8"/>
        <rFont val="Times New Roman"/>
        <charset val="0"/>
      </rPr>
      <t>GAN</t>
    </r>
    <r>
      <rPr>
        <sz val="14"/>
        <color indexed="8"/>
        <rFont val="方正书宋_GBK"/>
        <charset val="134"/>
      </rPr>
      <t>）、个性化语音合成、人体动作表情识别、高清图像处理等多项先进技术。开发智能化虚拟媒体内容生成平台，包括</t>
    </r>
    <r>
      <rPr>
        <sz val="14"/>
        <color indexed="8"/>
        <rFont val="Times New Roman"/>
        <charset val="0"/>
      </rPr>
      <t>AI</t>
    </r>
    <r>
      <rPr>
        <sz val="14"/>
        <color indexed="8"/>
        <rFont val="方正书宋_GBK"/>
        <charset val="134"/>
      </rPr>
      <t>虚拟数字人、智能视频翻译、高灵活驱动虚拟人（开发中）等，用于虚拟人物播报、业务培训、视频电商、虚拟员工、智能陪护等应用场景。</t>
    </r>
  </si>
  <si>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广州赛灵力科技有限公司</t>
    </r>
    <r>
      <rPr>
        <sz val="14"/>
        <color indexed="8"/>
        <rFont val="Times New Roman"/>
        <charset val="0"/>
      </rPr>
      <t>)</t>
    </r>
  </si>
  <si>
    <t>微小型超级电容器技术项目</t>
  </si>
  <si>
    <t>智能制造</t>
  </si>
  <si>
    <r>
      <rPr>
        <sz val="14"/>
        <color indexed="8"/>
        <rFont val="方正书宋_GBK"/>
        <charset val="134"/>
      </rPr>
      <t>以超级电容为代表的微纳能源核心关键技术、应用系统的研发和产业化工作。项目团队打破国外技术封锁，研发了拥有完全自主知识产权的技术成果。该成果曾荣获国家技术发明二等奖，在多项重要国防装备中获得了成功应用，填补了国内空白。</t>
    </r>
  </si>
  <si>
    <t>2017年5月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</si>
  <si>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广州广华精容能源技术有限公司</t>
    </r>
    <r>
      <rPr>
        <sz val="14"/>
        <color indexed="8"/>
        <rFont val="Times New Roman"/>
        <charset val="0"/>
      </rPr>
      <t>)</t>
    </r>
  </si>
  <si>
    <t>多相流量实时测控技术项目</t>
  </si>
  <si>
    <r>
      <rPr>
        <sz val="14"/>
        <color indexed="8"/>
        <rFont val="方正书宋_GBK"/>
        <charset val="134"/>
      </rPr>
      <t>围绕油气开采井口多相流测量领域的传感器、核心算法以及国产化整机产品开发等方面开展自主研发，实现油</t>
    </r>
    <r>
      <rPr>
        <sz val="14"/>
        <color indexed="8"/>
        <rFont val="Times New Roman"/>
        <charset val="0"/>
      </rPr>
      <t>-</t>
    </r>
    <r>
      <rPr>
        <sz val="14"/>
        <color indexed="8"/>
        <rFont val="方正书宋_GBK"/>
        <charset val="134"/>
      </rPr>
      <t>气</t>
    </r>
    <r>
      <rPr>
        <sz val="14"/>
        <color indexed="8"/>
        <rFont val="Times New Roman"/>
        <charset val="0"/>
      </rPr>
      <t>-</t>
    </r>
    <r>
      <rPr>
        <sz val="14"/>
        <color indexed="8"/>
        <rFont val="方正书宋_GBK"/>
        <charset val="134"/>
      </rPr>
      <t>水三相流的实时在线测控，填补国内空白。提高油田生产设备自动化水平，作为推进油气互联网建设的核心技术产品。</t>
    </r>
  </si>
  <si>
    <t>2016年5月</t>
  </si>
  <si>
    <t>2026年5月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</si>
  <si>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深圳市联恒星科技有限公司</t>
    </r>
    <r>
      <rPr>
        <sz val="14"/>
        <color indexed="8"/>
        <rFont val="Times New Roman"/>
        <charset val="0"/>
      </rPr>
      <t>)</t>
    </r>
  </si>
  <si>
    <t>过程工业设备安全监测与流程优化项目</t>
  </si>
  <si>
    <r>
      <rPr>
        <sz val="14"/>
        <color indexed="8"/>
        <rFont val="方正书宋_GBK"/>
        <charset val="134"/>
      </rPr>
      <t>基于</t>
    </r>
    <r>
      <rPr>
        <sz val="14"/>
        <color indexed="8"/>
        <rFont val="Times New Roman"/>
        <charset val="0"/>
      </rPr>
      <t>NB-IoT</t>
    </r>
    <r>
      <rPr>
        <sz val="14"/>
        <color indexed="8"/>
        <rFont val="方正书宋_GBK"/>
        <charset val="134"/>
      </rPr>
      <t>、</t>
    </r>
    <r>
      <rPr>
        <sz val="14"/>
        <color indexed="8"/>
        <rFont val="Times New Roman"/>
        <charset val="0"/>
      </rPr>
      <t>eMTC</t>
    </r>
    <r>
      <rPr>
        <sz val="14"/>
        <color indexed="8"/>
        <rFont val="方正书宋_GBK"/>
        <charset val="134"/>
      </rPr>
      <t>、</t>
    </r>
    <r>
      <rPr>
        <sz val="14"/>
        <color indexed="8"/>
        <rFont val="Times New Roman"/>
        <charset val="0"/>
      </rPr>
      <t>Cat1</t>
    </r>
    <r>
      <rPr>
        <sz val="14"/>
        <color indexed="8"/>
        <rFont val="方正书宋_GBK"/>
        <charset val="134"/>
      </rPr>
      <t>等无线物联网技术，开发应用于流程工业的系列无线温振传感器，大幅提升传感器的分析频率、采样频率、传感器功耗和使用时长等核心功能指标。结合人工智能技术，对振动图谱、振动特征等数据进行智能诊断分析，精确判断动设备故障，解决过程工业设备故障诊断大量依赖人工诊断以及专业诊断人员稀缺等行业痛点。</t>
    </r>
  </si>
  <si>
    <t>2022年1月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</si>
  <si>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广东辛顿科技有限公司</t>
    </r>
    <r>
      <rPr>
        <sz val="14"/>
        <color indexed="8"/>
        <rFont val="Times New Roman"/>
        <charset val="0"/>
      </rPr>
      <t>)</t>
    </r>
  </si>
  <si>
    <t>人工智能辅助基因治疗递送载体AAV衣壳蛋白筛选技术</t>
  </si>
  <si>
    <t>基因与生物技术</t>
  </si>
  <si>
    <r>
      <rPr>
        <sz val="14"/>
        <color indexed="8"/>
        <rFont val="方正书宋_GBK"/>
        <charset val="134"/>
      </rPr>
      <t>基于人工智能与生物技术的双向联合，通过深度学习建立可预测的</t>
    </r>
    <r>
      <rPr>
        <sz val="14"/>
        <color indexed="8"/>
        <rFont val="Times New Roman"/>
        <charset val="0"/>
      </rPr>
      <t>AI</t>
    </r>
    <r>
      <rPr>
        <sz val="14"/>
        <color indexed="8"/>
        <rFont val="方正书宋_GBK"/>
        <charset val="134"/>
      </rPr>
      <t>模型，筛选特异性靶向的</t>
    </r>
    <r>
      <rPr>
        <sz val="14"/>
        <color indexed="8"/>
        <rFont val="Times New Roman"/>
        <charset val="0"/>
      </rPr>
      <t>AAV</t>
    </r>
    <r>
      <rPr>
        <sz val="14"/>
        <color indexed="8"/>
        <rFont val="方正书宋_GBK"/>
        <charset val="134"/>
      </rPr>
      <t>衣壳突变体。文库容量从有限到无限、数据挖掘从有限到无限、筛选次数从多次到一次等三个层面实现</t>
    </r>
    <r>
      <rPr>
        <sz val="14"/>
        <color indexed="8"/>
        <rFont val="Times New Roman"/>
        <charset val="0"/>
      </rPr>
      <t>AI</t>
    </r>
    <r>
      <rPr>
        <sz val="14"/>
        <color indexed="8"/>
        <rFont val="方正书宋_GBK"/>
        <charset val="134"/>
      </rPr>
      <t>引导</t>
    </r>
    <r>
      <rPr>
        <sz val="14"/>
        <color indexed="8"/>
        <rFont val="Times New Roman"/>
        <charset val="0"/>
      </rPr>
      <t>AAV</t>
    </r>
    <r>
      <rPr>
        <sz val="14"/>
        <color indexed="8"/>
        <rFont val="方正书宋_GBK"/>
        <charset val="134"/>
      </rPr>
      <t>筛选技术颠覆性。</t>
    </r>
    <r>
      <rPr>
        <sz val="14"/>
        <color indexed="8"/>
        <rFont val="Times New Roman"/>
        <charset val="0"/>
      </rPr>
      <t>AAV</t>
    </r>
    <r>
      <rPr>
        <sz val="14"/>
        <color indexed="8"/>
        <rFont val="方正书宋_GBK"/>
        <charset val="134"/>
      </rPr>
      <t>衣壳蛋白的改造有利于保障目的基因递送至人体内的安全性和有效性，是解决基因治疗行业技术瓶颈的重要途径之一。</t>
    </r>
  </si>
  <si>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华夏英泰（北京）生物技术有限公司</t>
    </r>
    <r>
      <rPr>
        <sz val="14"/>
        <color indexed="8"/>
        <rFont val="Times New Roman"/>
        <charset val="0"/>
      </rPr>
      <t>)</t>
    </r>
  </si>
  <si>
    <t>多能干细胞药物工程技术</t>
  </si>
  <si>
    <r>
      <rPr>
        <sz val="14"/>
        <color indexed="8"/>
        <rFont val="方正书宋_GBK"/>
        <charset val="134"/>
      </rPr>
      <t>聚焦通过多能干细胞人工体外定向分化成健康胰岛细胞技术研发，并进行大规模量产。已具备干细胞分化</t>
    </r>
    <r>
      <rPr>
        <sz val="14"/>
        <color indexed="8"/>
        <rFont val="Times New Roman"/>
        <charset val="0"/>
      </rPr>
      <t>/</t>
    </r>
    <r>
      <rPr>
        <sz val="14"/>
        <color indexed="8"/>
        <rFont val="方正书宋_GBK"/>
        <charset val="134"/>
      </rPr>
      <t>激活技术和细胞封装器械技术两项核心技术，在培养及扩增干细胞时通过人工诱导或模拟病灶部位的刺激源，使细胞定向分化（如胰岛细胞）或特异性增强有效分泌；细胞封装器械技术是干细胞、</t>
    </r>
    <r>
      <rPr>
        <sz val="14"/>
        <color indexed="8"/>
        <rFont val="Times New Roman"/>
        <charset val="0"/>
      </rPr>
      <t xml:space="preserve"> </t>
    </r>
    <r>
      <rPr>
        <sz val="14"/>
        <color indexed="8"/>
        <rFont val="方正书宋_GBK"/>
        <charset val="134"/>
      </rPr>
      <t>生物材料、医疗器械的整合，移植细胞置入微型可植入医疗器械，器械内含有细胞支撑材料，降低免疫排异及限制细胞扩散，经过封装后的细胞具有更高的活性和靶向性从而提高疗效。</t>
    </r>
  </si>
  <si>
    <t>2027年1月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</si>
  <si>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贝康医学科技有限公司</t>
    </r>
    <r>
      <rPr>
        <sz val="14"/>
        <color indexed="8"/>
        <rFont val="Times New Roman"/>
        <charset val="0"/>
      </rPr>
      <t>)</t>
    </r>
  </si>
  <si>
    <t>实体肿瘤免疫治疗新药的研发与产业化</t>
  </si>
  <si>
    <t>创新药</t>
  </si>
  <si>
    <r>
      <rPr>
        <sz val="14"/>
        <color indexed="8"/>
        <rFont val="方正书宋_GBK"/>
        <charset val="134"/>
      </rPr>
      <t>专注于实体肿瘤免疫治疗新药的研发与产业化，深耕肿瘤浸润淋巴细胞新药（</t>
    </r>
    <r>
      <rPr>
        <sz val="14"/>
        <color indexed="8"/>
        <rFont val="Times New Roman"/>
        <charset val="0"/>
      </rPr>
      <t xml:space="preserve">TIL </t>
    </r>
    <r>
      <rPr>
        <sz val="14"/>
        <color indexed="8"/>
        <rFont val="方正书宋_GBK"/>
        <charset val="134"/>
      </rPr>
      <t>细胞）领域，已建设具有自主知识产权的技术平台（</t>
    </r>
    <r>
      <rPr>
        <sz val="14"/>
        <color indexed="8"/>
        <rFont val="Times New Roman"/>
        <charset val="0"/>
      </rPr>
      <t xml:space="preserve">YoungTIL-Exp </t>
    </r>
    <r>
      <rPr>
        <sz val="14"/>
        <color indexed="8"/>
        <rFont val="方正书宋_GBK"/>
        <charset val="134"/>
      </rPr>
      <t>技术平台），开展了逾</t>
    </r>
    <r>
      <rPr>
        <sz val="14"/>
        <color indexed="8"/>
        <rFont val="Times New Roman"/>
        <charset val="0"/>
      </rPr>
      <t xml:space="preserve"> 300 </t>
    </r>
    <r>
      <rPr>
        <sz val="14"/>
        <color indexed="8"/>
        <rFont val="方正书宋_GBK"/>
        <charset val="134"/>
      </rPr>
      <t>个临床试验案例，在药物研发，临床试验，新药注册和生产体系搭建等新药产业化领域都处在国内领先地位。</t>
    </r>
  </si>
  <si>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广州智瓴生物医药有限公司</t>
    </r>
    <r>
      <rPr>
        <sz val="14"/>
        <color indexed="8"/>
        <rFont val="Times New Roman"/>
        <charset val="0"/>
      </rPr>
      <t>)</t>
    </r>
  </si>
  <si>
    <t>医用光学智能诊断技术和应用项目</t>
  </si>
  <si>
    <t>医疗器械</t>
  </si>
  <si>
    <r>
      <rPr>
        <sz val="14"/>
        <color indexed="8"/>
        <rFont val="方正书宋_GBK"/>
        <charset val="134"/>
      </rPr>
      <t>以全景光学显微成像智能技术为核心技术，在病理诊断的四大细分领域开发全自动</t>
    </r>
    <r>
      <rPr>
        <sz val="14"/>
        <color indexed="8"/>
        <rFont val="Times New Roman"/>
        <charset val="0"/>
      </rPr>
      <t>FISH</t>
    </r>
    <r>
      <rPr>
        <sz val="14"/>
        <color indexed="8"/>
        <rFont val="方正书宋_GBK"/>
        <charset val="134"/>
      </rPr>
      <t>扫描分析仪、光学量子弱测量成像仪等尖端临床诊断设备，开展全自动全景显微医学成像分析的技术研究和产业转化，建设国家病理数据库。</t>
    </r>
  </si>
  <si>
    <r>
      <rPr>
        <sz val="14"/>
        <color indexed="8"/>
        <rFont val="方正书宋_GBK"/>
        <charset val="134"/>
      </rPr>
      <t>粤港澳大湾区国创中心</t>
    </r>
    <r>
      <rPr>
        <sz val="14"/>
        <color indexed="8"/>
        <rFont val="Times New Roman"/>
        <charset val="0"/>
      </rPr>
      <t xml:space="preserve"> </t>
    </r>
    <r>
      <rPr>
        <sz val="14"/>
        <color indexed="8"/>
        <rFont val="方正书宋_GBK"/>
        <charset val="134"/>
      </rPr>
      <t>，张婷，</t>
    </r>
    <r>
      <rPr>
        <sz val="14"/>
        <color indexed="8"/>
        <rFont val="Times New Roman"/>
        <charset val="0"/>
      </rPr>
      <t>020-22138887
(</t>
    </r>
    <r>
      <rPr>
        <sz val="14"/>
        <color indexed="8"/>
        <rFont val="方正书宋_GBK"/>
        <charset val="134"/>
      </rPr>
      <t>深圳市生强科技有限公司</t>
    </r>
    <r>
      <rPr>
        <sz val="14"/>
        <color indexed="8"/>
        <rFont val="Times New Roman"/>
        <charset val="0"/>
      </rPr>
      <t>)</t>
    </r>
  </si>
  <si>
    <t>水生态与智慧水利技术项目</t>
  </si>
  <si>
    <t>水污染防治与水生态修复</t>
  </si>
  <si>
    <r>
      <rPr>
        <sz val="14"/>
        <color indexed="8"/>
        <rFont val="方正书宋_GBK"/>
        <charset val="134"/>
      </rPr>
      <t>针对生态用水调度和和管理开发智慧水利技术，同时针对河湖生态防护开发</t>
    </r>
    <r>
      <rPr>
        <sz val="14"/>
        <color indexed="8"/>
        <rFont val="Times New Roman"/>
        <charset val="0"/>
      </rPr>
      <t>BSC</t>
    </r>
    <r>
      <rPr>
        <sz val="14"/>
        <color indexed="8"/>
        <rFont val="方正书宋_GBK"/>
        <charset val="134"/>
      </rPr>
      <t>河湖生态修复（防护）技术，为河湖水库堤防、道路、矿山边坡提供高强度</t>
    </r>
    <r>
      <rPr>
        <sz val="14"/>
        <color indexed="8"/>
        <rFont val="Times New Roman"/>
        <charset val="0"/>
      </rPr>
      <t>(10-18MPa)</t>
    </r>
    <r>
      <rPr>
        <sz val="14"/>
        <color indexed="8"/>
        <rFont val="方正书宋_GBK"/>
        <charset val="134"/>
      </rPr>
      <t>、抗冲刷（抗</t>
    </r>
    <r>
      <rPr>
        <sz val="14"/>
        <color indexed="8"/>
        <rFont val="Times New Roman"/>
        <charset val="0"/>
      </rPr>
      <t>5m/s</t>
    </r>
    <r>
      <rPr>
        <sz val="14"/>
        <color indexed="8"/>
        <rFont val="方正书宋_GBK"/>
        <charset val="134"/>
      </rPr>
      <t>流速）、免维护、植被美、动植物和微生物和谐共生的生态护岸护坡系统。</t>
    </r>
  </si>
  <si>
    <t>2018年10月</t>
  </si>
  <si>
    <r>
      <rPr>
        <sz val="14"/>
        <color indexed="8"/>
        <rFont val="方正书宋_GBK"/>
        <charset val="134"/>
      </rPr>
      <t>广华创业投资有限公司，涂丽杏，</t>
    </r>
    <r>
      <rPr>
        <sz val="14"/>
        <color indexed="8"/>
        <rFont val="Times New Roman"/>
        <charset val="0"/>
      </rPr>
      <t>020-22213626
(</t>
    </r>
    <r>
      <rPr>
        <sz val="14"/>
        <color indexed="8"/>
        <rFont val="方正书宋_GBK"/>
        <charset val="134"/>
      </rPr>
      <t>广东岭秀科技有限公司</t>
    </r>
    <r>
      <rPr>
        <sz val="14"/>
        <color indexed="8"/>
        <rFont val="Times New Roman"/>
        <charset val="0"/>
      </rPr>
      <t>)</t>
    </r>
  </si>
  <si>
    <t>数字乡村（科技赋能乡村振兴）</t>
  </si>
  <si>
    <t>科技赋能乡村振兴</t>
  </si>
  <si>
    <r>
      <rPr>
        <sz val="14"/>
        <color indexed="8"/>
        <rFont val="方正书宋_GBK"/>
        <charset val="134"/>
      </rPr>
      <t>新一代人机交互智能终端（内置引擎算法、三维场景重建）</t>
    </r>
    <r>
      <rPr>
        <sz val="14"/>
        <color indexed="8"/>
        <rFont val="Times New Roman"/>
        <charset val="0"/>
      </rPr>
      <t xml:space="preserve"> +</t>
    </r>
    <r>
      <rPr>
        <sz val="14"/>
        <color indexed="8"/>
        <rFont val="方正书宋_GBK"/>
        <charset val="134"/>
      </rPr>
      <t>人机交互软件云平台（内置通用交互应用）</t>
    </r>
    <r>
      <rPr>
        <sz val="14"/>
        <color indexed="8"/>
        <rFont val="Times New Roman"/>
        <charset val="0"/>
      </rPr>
      <t>+</t>
    </r>
    <r>
      <rPr>
        <sz val="14"/>
        <color indexed="8"/>
        <rFont val="方正书宋_GBK"/>
        <charset val="134"/>
      </rPr>
      <t>内容运营云平台；支持云端部署和本地部署。</t>
    </r>
    <r>
      <rPr>
        <sz val="14"/>
        <color indexed="8"/>
        <rFont val="Times New Roman"/>
        <charset val="0"/>
      </rPr>
      <t xml:space="preserve">                                           
</t>
    </r>
    <r>
      <rPr>
        <sz val="14"/>
        <color indexed="8"/>
        <rFont val="方正书宋_GBK"/>
        <charset val="134"/>
      </rPr>
      <t>围绕农村三资管理、党建普法、体育运动、非遗</t>
    </r>
    <r>
      <rPr>
        <sz val="14"/>
        <color indexed="8"/>
        <rFont val="Times New Roman"/>
        <charset val="0"/>
      </rPr>
      <t>/</t>
    </r>
    <r>
      <rPr>
        <sz val="14"/>
        <color indexed="8"/>
        <rFont val="方正书宋_GBK"/>
        <charset val="134"/>
      </rPr>
      <t>在地文化挖掘传承、知识科普、生态教育、道德模范宣传等，研发通用交互应用课件。</t>
    </r>
    <r>
      <rPr>
        <sz val="14"/>
        <color indexed="8"/>
        <rFont val="Times New Roman"/>
        <charset val="0"/>
      </rPr>
      <t xml:space="preserve">
</t>
    </r>
    <r>
      <rPr>
        <sz val="14"/>
        <color indexed="8"/>
        <rFont val="方正书宋_GBK"/>
        <charset val="134"/>
      </rPr>
      <t>围绕农业生产与农技培训、工业制造虚拟交互培训、农业活动交流、工业生产培训、农产品销售，乡村文化旅游；研发异地实时同步虚拟培训、学习交流、交易、游览的沉浸式空间。</t>
    </r>
  </si>
  <si>
    <t>企业投资项目。
已完成第一代产品发布。</t>
  </si>
  <si>
    <r>
      <rPr>
        <sz val="14"/>
        <color indexed="8"/>
        <rFont val="方正书宋_GBK"/>
        <charset val="134"/>
      </rPr>
      <t>广华创业投资有限公司，涂丽杏，</t>
    </r>
    <r>
      <rPr>
        <sz val="14"/>
        <color indexed="8"/>
        <rFont val="Times New Roman"/>
        <charset val="0"/>
      </rPr>
      <t xml:space="preserve">020-22213626
 / </t>
    </r>
    <r>
      <rPr>
        <sz val="14"/>
        <color indexed="8"/>
        <rFont val="方正书宋_GBK"/>
        <charset val="134"/>
      </rPr>
      <t>紫为云（北京）智能科技有限公司，王刚，</t>
    </r>
    <r>
      <rPr>
        <sz val="14"/>
        <color indexed="8"/>
        <rFont val="Times New Roman"/>
        <charset val="0"/>
      </rPr>
      <t>18665058965</t>
    </r>
  </si>
  <si>
    <r>
      <rPr>
        <sz val="14"/>
        <color indexed="8"/>
        <rFont val="黑体"/>
        <charset val="134"/>
      </rPr>
      <t>四、社会民生项目</t>
    </r>
    <r>
      <rPr>
        <sz val="14"/>
        <color indexed="8"/>
        <rFont val="Times New Roman"/>
        <charset val="0"/>
      </rPr>
      <t xml:space="preserve"> </t>
    </r>
    <r>
      <rPr>
        <sz val="14"/>
        <color indexed="8"/>
        <rFont val="黑体"/>
        <charset val="134"/>
      </rPr>
      <t>（共</t>
    </r>
    <r>
      <rPr>
        <sz val="14"/>
        <color indexed="8"/>
        <rFont val="Times New Roman"/>
        <charset val="0"/>
      </rPr>
      <t>18</t>
    </r>
    <r>
      <rPr>
        <sz val="14"/>
        <color indexed="8"/>
        <rFont val="黑体"/>
        <charset val="134"/>
      </rPr>
      <t>项）</t>
    </r>
  </si>
  <si>
    <t>（一）保障性租赁住房（共5项）</t>
  </si>
  <si>
    <r>
      <rPr>
        <sz val="14"/>
        <color indexed="8"/>
        <rFont val="宋体"/>
        <charset val="134"/>
      </rPr>
      <t>南水镇</t>
    </r>
    <r>
      <rPr>
        <sz val="14"/>
        <color indexed="8"/>
        <rFont val="Times New Roman"/>
        <charset val="0"/>
      </rPr>
      <t>“</t>
    </r>
    <r>
      <rPr>
        <sz val="14"/>
        <color indexed="8"/>
        <rFont val="宋体"/>
        <charset val="134"/>
      </rPr>
      <t>职工之家</t>
    </r>
    <r>
      <rPr>
        <sz val="14"/>
        <color indexed="8"/>
        <rFont val="Times New Roman"/>
        <charset val="0"/>
      </rPr>
      <t>”</t>
    </r>
    <r>
      <rPr>
        <sz val="14"/>
        <color indexed="8"/>
        <rFont val="宋体"/>
        <charset val="134"/>
      </rPr>
      <t>保障性住房项目</t>
    </r>
  </si>
  <si>
    <r>
      <rPr>
        <sz val="14"/>
        <color indexed="8"/>
        <rFont val="宋体"/>
        <charset val="134"/>
      </rPr>
      <t>保障性租赁住房</t>
    </r>
  </si>
  <si>
    <r>
      <rPr>
        <sz val="14"/>
        <color indexed="8"/>
        <rFont val="宋体"/>
        <charset val="134"/>
      </rPr>
      <t>项目规划总用地面积为</t>
    </r>
    <r>
      <rPr>
        <sz val="14"/>
        <color indexed="8"/>
        <rFont val="Times New Roman"/>
        <charset val="0"/>
      </rPr>
      <t>32317</t>
    </r>
    <r>
      <rPr>
        <sz val="14"/>
        <color indexed="8"/>
        <rFont val="宋体"/>
        <charset val="134"/>
      </rPr>
      <t>平方米，项目总建筑面积约为</t>
    </r>
    <r>
      <rPr>
        <sz val="14"/>
        <color indexed="8"/>
        <rFont val="Times New Roman"/>
        <charset val="0"/>
      </rPr>
      <t>87616mJ</t>
    </r>
    <r>
      <rPr>
        <sz val="14"/>
        <color indexed="8"/>
        <rFont val="宋体"/>
        <charset val="134"/>
      </rPr>
      <t>，计容建筑面积为</t>
    </r>
    <r>
      <rPr>
        <sz val="14"/>
        <color indexed="8"/>
        <rFont val="Times New Roman"/>
        <charset val="0"/>
      </rPr>
      <t>64634</t>
    </r>
    <r>
      <rPr>
        <sz val="14"/>
        <color indexed="8"/>
        <rFont val="宋体"/>
        <charset val="134"/>
      </rPr>
      <t>平方米，不计容建筑面积为</t>
    </r>
    <r>
      <rPr>
        <sz val="14"/>
        <color indexed="8"/>
        <rFont val="Times New Roman"/>
        <charset val="0"/>
      </rPr>
      <t>23000</t>
    </r>
    <r>
      <rPr>
        <sz val="14"/>
        <color indexed="8"/>
        <rFont val="宋体"/>
        <charset val="134"/>
      </rPr>
      <t>平方米。其中；保障租赁住房住宅建筑面积约</t>
    </r>
    <r>
      <rPr>
        <sz val="14"/>
        <color indexed="8"/>
        <rFont val="Times New Roman"/>
        <charset val="0"/>
      </rPr>
      <t>53000</t>
    </r>
    <r>
      <rPr>
        <sz val="14"/>
        <color indexed="8"/>
        <rFont val="宋体"/>
        <charset val="134"/>
      </rPr>
      <t>平方米</t>
    </r>
    <r>
      <rPr>
        <sz val="14"/>
        <color indexed="8"/>
        <rFont val="Times New Roman"/>
        <charset val="0"/>
      </rPr>
      <t>,</t>
    </r>
    <r>
      <rPr>
        <sz val="14"/>
        <color indexed="8"/>
        <rFont val="宋体"/>
        <charset val="134"/>
      </rPr>
      <t>商业配套约</t>
    </r>
    <r>
      <rPr>
        <sz val="14"/>
        <color indexed="8"/>
        <rFont val="Times New Roman"/>
        <charset val="0"/>
      </rPr>
      <t>11634</t>
    </r>
    <r>
      <rPr>
        <sz val="14"/>
        <color indexed="8"/>
        <rFont val="宋体"/>
        <charset val="134"/>
      </rPr>
      <t>平方米，地下室</t>
    </r>
    <r>
      <rPr>
        <sz val="14"/>
        <color indexed="8"/>
        <rFont val="Times New Roman"/>
        <charset val="0"/>
      </rPr>
      <t>23000</t>
    </r>
    <r>
      <rPr>
        <sz val="14"/>
        <color indexed="8"/>
        <rFont val="宋体"/>
        <charset val="134"/>
      </rPr>
      <t>平方米。</t>
    </r>
  </si>
  <si>
    <t>企业投资项目。
正在办理工程规划许可证。已备案。</t>
  </si>
  <si>
    <r>
      <rPr>
        <sz val="14"/>
        <color indexed="8"/>
        <rFont val="宋体"/>
        <charset val="134"/>
      </rPr>
      <t>金航</t>
    </r>
    <r>
      <rPr>
        <sz val="14"/>
        <color indexed="8"/>
        <rFont val="Times New Roman"/>
        <charset val="0"/>
      </rPr>
      <t>·</t>
    </r>
    <r>
      <rPr>
        <sz val="14"/>
        <color indexed="8"/>
        <rFont val="宋体"/>
        <charset val="134"/>
      </rPr>
      <t>三灶产业荟（国家高新技术开发区三灶科技工业园保障性安居工程</t>
    </r>
    <r>
      <rPr>
        <sz val="14"/>
        <color indexed="8"/>
        <rFont val="Times New Roman"/>
        <charset val="0"/>
      </rPr>
      <t>--</t>
    </r>
    <r>
      <rPr>
        <sz val="14"/>
        <color indexed="8"/>
        <rFont val="宋体"/>
        <charset val="134"/>
      </rPr>
      <t>三灶产业荟）</t>
    </r>
  </si>
  <si>
    <r>
      <rPr>
        <sz val="14"/>
        <color indexed="8"/>
        <rFont val="宋体"/>
        <charset val="134"/>
      </rPr>
      <t>项目符合《粤港澳大湾区发展规划纲要》，位于省珠西高端产业聚集发展区范围内，是重要的保障性安居及产业配套工程项目。项目位于国家高新技术开发区三灶科技工业园区，项目用地面积</t>
    </r>
    <r>
      <rPr>
        <sz val="14"/>
        <color indexed="8"/>
        <rFont val="Times New Roman"/>
        <charset val="0"/>
      </rPr>
      <t>1.05</t>
    </r>
    <r>
      <rPr>
        <sz val="14"/>
        <color indexed="8"/>
        <rFont val="宋体"/>
        <charset val="134"/>
      </rPr>
      <t>万平方米，规划总建筑面积</t>
    </r>
    <r>
      <rPr>
        <sz val="14"/>
        <color indexed="8"/>
        <rFont val="Times New Roman"/>
        <charset val="0"/>
      </rPr>
      <t>4.5</t>
    </r>
    <r>
      <rPr>
        <sz val="14"/>
        <color indexed="8"/>
        <rFont val="宋体"/>
        <charset val="134"/>
      </rPr>
      <t>万平方米，总投资约</t>
    </r>
    <r>
      <rPr>
        <sz val="14"/>
        <color indexed="8"/>
        <rFont val="Times New Roman"/>
        <charset val="0"/>
      </rPr>
      <t>2.9</t>
    </r>
    <r>
      <rPr>
        <sz val="14"/>
        <color indexed="8"/>
        <rFont val="宋体"/>
        <charset val="134"/>
      </rPr>
      <t>亿元。项目规划建设为保障性租赁住房及产业配套项目，将建成</t>
    </r>
    <r>
      <rPr>
        <sz val="14"/>
        <color indexed="8"/>
        <rFont val="Times New Roman"/>
        <charset val="0"/>
      </rPr>
      <t>2</t>
    </r>
    <r>
      <rPr>
        <sz val="14"/>
        <color indexed="8"/>
        <rFont val="宋体"/>
        <charset val="134"/>
      </rPr>
      <t>栋保障性租赁住房（</t>
    </r>
    <r>
      <rPr>
        <sz val="14"/>
        <color indexed="8"/>
        <rFont val="Times New Roman"/>
        <charset val="0"/>
      </rPr>
      <t>523</t>
    </r>
    <r>
      <rPr>
        <sz val="14"/>
        <color indexed="8"/>
        <rFont val="宋体"/>
        <charset val="134"/>
      </rPr>
      <t>套）及相关产业、生活配套设施。</t>
    </r>
  </si>
  <si>
    <t>企业投资项目。
正在办理项目用地调规及转建报批手续。已备案。</t>
  </si>
  <si>
    <r>
      <rPr>
        <sz val="14"/>
        <color indexed="8"/>
        <rFont val="宋体"/>
        <charset val="134"/>
      </rPr>
      <t>保障房项目公司</t>
    </r>
    <r>
      <rPr>
        <sz val="14"/>
        <color indexed="8"/>
        <rFont val="Times New Roman"/>
        <charset val="0"/>
      </rPr>
      <t>-</t>
    </r>
    <r>
      <rPr>
        <sz val="14"/>
        <color indexed="8"/>
        <rFont val="宋体"/>
        <charset val="134"/>
      </rPr>
      <t>珠海华发人才公馆保障房建设有限公司、珠海华发沁园保障房建设有限公司的股权和债权</t>
    </r>
  </si>
  <si>
    <r>
      <rPr>
        <sz val="14"/>
        <color rgb="FF000000"/>
        <rFont val="宋体"/>
        <charset val="0"/>
      </rPr>
      <t>人才公馆保障房项目位于珠海市唐家港湾大道东侧，规划用地面积</t>
    </r>
    <r>
      <rPr>
        <sz val="14"/>
        <color rgb="FF000000"/>
        <rFont val="Times New Roman"/>
        <charset val="0"/>
      </rPr>
      <t>46735.59</t>
    </r>
    <r>
      <rPr>
        <sz val="14"/>
        <color rgb="FF000000"/>
        <rFont val="宋体"/>
        <charset val="0"/>
      </rPr>
      <t>平方米，总建筑面积约</t>
    </r>
    <r>
      <rPr>
        <sz val="14"/>
        <color rgb="FF000000"/>
        <rFont val="Times New Roman"/>
        <charset val="0"/>
      </rPr>
      <t>145722.67</t>
    </r>
    <r>
      <rPr>
        <sz val="14"/>
        <color rgb="FF000000"/>
        <rFont val="宋体"/>
        <charset val="0"/>
      </rPr>
      <t>平方米，建设保障性住房共计</t>
    </r>
    <r>
      <rPr>
        <sz val="14"/>
        <color rgb="FF000000"/>
        <rFont val="Times New Roman"/>
        <charset val="0"/>
      </rPr>
      <t>2311</t>
    </r>
    <r>
      <rPr>
        <sz val="14"/>
        <color rgb="FF000000"/>
        <rFont val="宋体"/>
        <charset val="0"/>
      </rPr>
      <t>套。</t>
    </r>
    <r>
      <rPr>
        <sz val="14"/>
        <color rgb="FF000000"/>
        <rFont val="Times New Roman"/>
        <charset val="0"/>
      </rPr>
      <t xml:space="preserve">
</t>
    </r>
    <r>
      <rPr>
        <sz val="14"/>
        <color rgb="FF000000"/>
        <rFont val="宋体"/>
        <charset val="0"/>
      </rPr>
      <t>南屏沁园保障房项目位于南屏镇环山路东、北二路北侧，项目规划总用地</t>
    </r>
    <r>
      <rPr>
        <sz val="14"/>
        <color rgb="FF000000"/>
        <rFont val="Times New Roman"/>
        <charset val="0"/>
      </rPr>
      <t>32480.85</t>
    </r>
    <r>
      <rPr>
        <sz val="14"/>
        <color rgb="FF000000"/>
        <rFont val="宋体"/>
        <charset val="0"/>
      </rPr>
      <t>平方米，总建面约</t>
    </r>
    <r>
      <rPr>
        <sz val="14"/>
        <color rgb="FF000000"/>
        <rFont val="Times New Roman"/>
        <charset val="0"/>
      </rPr>
      <t>86724</t>
    </r>
    <r>
      <rPr>
        <sz val="14"/>
        <color rgb="FF000000"/>
        <rFont val="宋体"/>
        <charset val="0"/>
      </rPr>
      <t>平方米，建设保障性公租房约</t>
    </r>
    <r>
      <rPr>
        <sz val="14"/>
        <color rgb="FF000000"/>
        <rFont val="Times New Roman"/>
        <charset val="0"/>
      </rPr>
      <t>1500</t>
    </r>
    <r>
      <rPr>
        <sz val="14"/>
        <color rgb="FF000000"/>
        <rFont val="宋体"/>
        <charset val="0"/>
      </rPr>
      <t>套。</t>
    </r>
  </si>
  <si>
    <r>
      <rPr>
        <sz val="14"/>
        <color indexed="8"/>
        <rFont val="宋体"/>
        <charset val="134"/>
      </rPr>
      <t>已建成</t>
    </r>
  </si>
  <si>
    <t>企业投资项目。
人才公馆和沁园项目的保障房及配套商业资产已竣工，且已全部办理产权证。</t>
  </si>
  <si>
    <r>
      <rPr>
        <sz val="14"/>
        <color indexed="8"/>
        <rFont val="宋体"/>
        <charset val="134"/>
      </rPr>
      <t>人才公馆项目：</t>
    </r>
    <r>
      <rPr>
        <sz val="14"/>
        <color indexed="8"/>
        <rFont val="Times New Roman"/>
        <charset val="0"/>
      </rPr>
      <t>2013</t>
    </r>
    <r>
      <rPr>
        <sz val="14"/>
        <color indexed="8"/>
        <rFont val="宋体"/>
        <charset val="134"/>
      </rPr>
      <t>年</t>
    </r>
    <r>
      <rPr>
        <sz val="14"/>
        <color indexed="8"/>
        <rFont val="Times New Roman"/>
        <charset val="0"/>
      </rPr>
      <t>3</t>
    </r>
    <r>
      <rPr>
        <sz val="14"/>
        <color indexed="8"/>
        <rFont val="宋体"/>
        <charset val="134"/>
      </rPr>
      <t>月</t>
    </r>
    <r>
      <rPr>
        <sz val="14"/>
        <color indexed="8"/>
        <rFont val="Times New Roman"/>
        <charset val="0"/>
      </rPr>
      <t xml:space="preserve">
</t>
    </r>
    <r>
      <rPr>
        <sz val="14"/>
        <color indexed="8"/>
        <rFont val="宋体"/>
        <charset val="134"/>
      </rPr>
      <t>沁园项目：</t>
    </r>
    <r>
      <rPr>
        <sz val="14"/>
        <color indexed="8"/>
        <rFont val="Times New Roman"/>
        <charset val="0"/>
      </rPr>
      <t>2014</t>
    </r>
    <r>
      <rPr>
        <sz val="14"/>
        <color indexed="8"/>
        <rFont val="宋体"/>
        <charset val="134"/>
      </rPr>
      <t>年</t>
    </r>
    <r>
      <rPr>
        <sz val="14"/>
        <color indexed="8"/>
        <rFont val="Times New Roman"/>
        <charset val="0"/>
      </rPr>
      <t>5</t>
    </r>
    <r>
      <rPr>
        <sz val="14"/>
        <color indexed="8"/>
        <rFont val="宋体"/>
        <charset val="134"/>
      </rPr>
      <t>月</t>
    </r>
  </si>
  <si>
    <r>
      <rPr>
        <sz val="14"/>
        <color indexed="8"/>
        <rFont val="宋体"/>
        <charset val="134"/>
      </rPr>
      <t>人才公馆项目：</t>
    </r>
    <r>
      <rPr>
        <sz val="14"/>
        <color indexed="8"/>
        <rFont val="Times New Roman"/>
        <charset val="0"/>
      </rPr>
      <t>2015</t>
    </r>
    <r>
      <rPr>
        <sz val="14"/>
        <color indexed="8"/>
        <rFont val="宋体"/>
        <charset val="134"/>
      </rPr>
      <t>年</t>
    </r>
    <r>
      <rPr>
        <sz val="14"/>
        <color indexed="8"/>
        <rFont val="Times New Roman"/>
        <charset val="0"/>
      </rPr>
      <t>6</t>
    </r>
    <r>
      <rPr>
        <sz val="14"/>
        <color indexed="8"/>
        <rFont val="宋体"/>
        <charset val="134"/>
      </rPr>
      <t>月</t>
    </r>
    <r>
      <rPr>
        <sz val="14"/>
        <color indexed="8"/>
        <rFont val="Times New Roman"/>
        <charset val="0"/>
      </rPr>
      <t xml:space="preserve">
</t>
    </r>
    <r>
      <rPr>
        <sz val="14"/>
        <color indexed="8"/>
        <rFont val="宋体"/>
        <charset val="134"/>
      </rPr>
      <t>沁园项目：</t>
    </r>
    <r>
      <rPr>
        <sz val="14"/>
        <color indexed="8"/>
        <rFont val="Times New Roman"/>
        <charset val="0"/>
      </rPr>
      <t>2016</t>
    </r>
    <r>
      <rPr>
        <sz val="14"/>
        <color indexed="8"/>
        <rFont val="宋体"/>
        <charset val="134"/>
      </rPr>
      <t>年</t>
    </r>
    <r>
      <rPr>
        <sz val="14"/>
        <color indexed="8"/>
        <rFont val="Times New Roman"/>
        <charset val="0"/>
      </rPr>
      <t>8</t>
    </r>
    <r>
      <rPr>
        <sz val="14"/>
        <color indexed="8"/>
        <rFont val="宋体"/>
        <charset val="134"/>
      </rPr>
      <t>月</t>
    </r>
  </si>
  <si>
    <r>
      <rPr>
        <sz val="14"/>
        <color indexed="8"/>
        <rFont val="Times New Roman"/>
        <charset val="0"/>
      </rPr>
      <t>华发集团，黄华区，</t>
    </r>
    <r>
      <rPr>
        <sz val="14"/>
        <color indexed="8"/>
        <rFont val="Times New Roman"/>
        <charset val="0"/>
      </rPr>
      <t>13138125116</t>
    </r>
  </si>
  <si>
    <r>
      <rPr>
        <sz val="14"/>
        <color indexed="8"/>
        <rFont val="宋体"/>
        <charset val="134"/>
      </rPr>
      <t>创智湾花园</t>
    </r>
  </si>
  <si>
    <r>
      <rPr>
        <sz val="14"/>
        <color rgb="FF000000"/>
        <rFont val="方正书宋_GBK"/>
        <charset val="0"/>
      </rPr>
      <t>包括八百多套住宅和公寓，以及一万多平米的商业街区等，优先为佛中人才创新灯塔产业园内工作的人才群体满足居住、交流、消费等生活需求。主要内容包括</t>
    </r>
    <r>
      <rPr>
        <sz val="14"/>
        <color rgb="FF000000"/>
        <rFont val="Times New Roman"/>
        <charset val="0"/>
      </rPr>
      <t>4</t>
    </r>
    <r>
      <rPr>
        <sz val="14"/>
        <color rgb="FF000000"/>
        <rFont val="方正书宋_GBK"/>
        <charset val="0"/>
      </rPr>
      <t>栋住宅楼，</t>
    </r>
    <r>
      <rPr>
        <sz val="14"/>
        <color rgb="FF000000"/>
        <rFont val="Times New Roman"/>
        <charset val="0"/>
      </rPr>
      <t>1</t>
    </r>
    <r>
      <rPr>
        <sz val="14"/>
        <color rgb="FF000000"/>
        <rFont val="方正书宋_GBK"/>
        <charset val="0"/>
      </rPr>
      <t>栋公寓，</t>
    </r>
    <r>
      <rPr>
        <sz val="14"/>
        <color rgb="FF000000"/>
        <rFont val="Times New Roman"/>
        <charset val="0"/>
      </rPr>
      <t>1</t>
    </r>
    <r>
      <rPr>
        <sz val="14"/>
        <color rgb="FF000000"/>
        <rFont val="方正书宋_GBK"/>
        <charset val="0"/>
      </rPr>
      <t>个商业社区（建筑面积约</t>
    </r>
    <r>
      <rPr>
        <sz val="14"/>
        <color rgb="FF000000"/>
        <rFont val="Times New Roman"/>
        <charset val="0"/>
      </rPr>
      <t>1.1</t>
    </r>
    <r>
      <rPr>
        <sz val="14"/>
        <color rgb="FF000000"/>
        <rFont val="方正书宋_GBK"/>
        <charset val="0"/>
      </rPr>
      <t>万平方米），</t>
    </r>
    <r>
      <rPr>
        <sz val="14"/>
        <color rgb="FF000000"/>
        <rFont val="Times New Roman"/>
        <charset val="0"/>
      </rPr>
      <t>1</t>
    </r>
    <r>
      <rPr>
        <sz val="14"/>
        <color rgb="FF000000"/>
        <rFont val="方正书宋_GBK"/>
        <charset val="0"/>
      </rPr>
      <t>间幼儿园，</t>
    </r>
    <r>
      <rPr>
        <sz val="14"/>
        <color rgb="FF000000"/>
        <rFont val="Times New Roman"/>
        <charset val="0"/>
      </rPr>
      <t>1</t>
    </r>
    <r>
      <rPr>
        <sz val="14"/>
        <color rgb="FF000000"/>
        <rFont val="方正书宋_GBK"/>
        <charset val="0"/>
      </rPr>
      <t>层地下室。</t>
    </r>
  </si>
  <si>
    <r>
      <rPr>
        <sz val="14"/>
        <color indexed="8"/>
        <rFont val="宋体"/>
        <charset val="134"/>
      </rPr>
      <t>企业投资项目。
已完成施工图设计，正进行预算编制和审核，准备施工标招标。拟</t>
    </r>
    <r>
      <rPr>
        <sz val="14"/>
        <color indexed="8"/>
        <rFont val="Times New Roman"/>
        <charset val="0"/>
      </rPr>
      <t>6</t>
    </r>
    <r>
      <rPr>
        <sz val="14"/>
        <color indexed="8"/>
        <rFont val="宋体"/>
        <charset val="134"/>
      </rPr>
      <t>月内完成总包单位定标及进场。</t>
    </r>
  </si>
  <si>
    <r>
      <rPr>
        <sz val="14"/>
        <color indexed="8"/>
        <rFont val="宋体"/>
        <charset val="134"/>
      </rPr>
      <t>广东佛高控股有限公司，王超，</t>
    </r>
    <r>
      <rPr>
        <sz val="14"/>
        <color indexed="8"/>
        <rFont val="Times New Roman"/>
        <charset val="0"/>
      </rPr>
      <t>18902568899</t>
    </r>
  </si>
  <si>
    <t>佛山市南海区九江镇镇南村集中式员工租赁住房项目</t>
  </si>
  <si>
    <r>
      <rPr>
        <sz val="14"/>
        <color indexed="8"/>
        <rFont val="方正书宋_GBK"/>
        <charset val="134"/>
      </rPr>
      <t>本项目用地面积</t>
    </r>
    <r>
      <rPr>
        <sz val="14"/>
        <color indexed="8"/>
        <rFont val="Times New Roman"/>
        <charset val="0"/>
      </rPr>
      <t>13332.46</t>
    </r>
    <r>
      <rPr>
        <sz val="14"/>
        <color indexed="8"/>
        <rFont val="方正书宋_GBK"/>
        <charset val="134"/>
      </rPr>
      <t>平方米，总建筑面积约为</t>
    </r>
    <r>
      <rPr>
        <sz val="14"/>
        <color indexed="8"/>
        <rFont val="Times New Roman"/>
        <charset val="0"/>
      </rPr>
      <t>43497.38</t>
    </r>
    <r>
      <rPr>
        <sz val="14"/>
        <color indexed="8"/>
        <rFont val="方正书宋_GBK"/>
        <charset val="134"/>
      </rPr>
      <t>平方米，其中住宅</t>
    </r>
    <r>
      <rPr>
        <sz val="14"/>
        <color indexed="8"/>
        <rFont val="Times New Roman"/>
        <charset val="0"/>
      </rPr>
      <t>39997.38</t>
    </r>
    <r>
      <rPr>
        <sz val="14"/>
        <color indexed="8"/>
        <rFont val="方正书宋_GBK"/>
        <charset val="134"/>
      </rPr>
      <t>平方米，地下车库面积为</t>
    </r>
    <r>
      <rPr>
        <sz val="14"/>
        <color indexed="8"/>
        <rFont val="Times New Roman"/>
        <charset val="0"/>
      </rPr>
      <t>3500</t>
    </r>
    <r>
      <rPr>
        <sz val="14"/>
        <color indexed="8"/>
        <rFont val="方正书宋_GBK"/>
        <charset val="134"/>
      </rPr>
      <t>平方米。机动车位共</t>
    </r>
    <r>
      <rPr>
        <sz val="14"/>
        <color indexed="8"/>
        <rFont val="Times New Roman"/>
        <charset val="0"/>
      </rPr>
      <t>290</t>
    </r>
    <r>
      <rPr>
        <sz val="14"/>
        <color indexed="8"/>
        <rFont val="方正书宋_GBK"/>
        <charset val="134"/>
      </rPr>
      <t>个。建设集中式员工租赁住房</t>
    </r>
    <r>
      <rPr>
        <sz val="14"/>
        <color indexed="8"/>
        <rFont val="Times New Roman"/>
        <charset val="0"/>
      </rPr>
      <t>964</t>
    </r>
    <r>
      <rPr>
        <sz val="14"/>
        <color indexed="8"/>
        <rFont val="方正书宋_GBK"/>
        <charset val="134"/>
      </rPr>
      <t>套。</t>
    </r>
  </si>
  <si>
    <r>
      <rPr>
        <sz val="14"/>
        <color indexed="8"/>
        <rFont val="宋体"/>
        <charset val="134"/>
      </rPr>
      <t>企业投资项目。</t>
    </r>
    <r>
      <rPr>
        <sz val="14"/>
        <color indexed="8"/>
        <rFont val="Times New Roman"/>
        <charset val="0"/>
      </rPr>
      <t xml:space="preserve">
</t>
    </r>
    <r>
      <rPr>
        <sz val="14"/>
        <color indexed="8"/>
        <rFont val="宋体"/>
        <charset val="134"/>
      </rPr>
      <t>规划许可证：办理中，预计</t>
    </r>
    <r>
      <rPr>
        <sz val="14"/>
        <color indexed="8"/>
        <rFont val="Times New Roman"/>
        <charset val="0"/>
      </rPr>
      <t>6</t>
    </r>
    <r>
      <rPr>
        <sz val="14"/>
        <color indexed="8"/>
        <rFont val="宋体"/>
        <charset val="134"/>
      </rPr>
      <t>月完成</t>
    </r>
    <r>
      <rPr>
        <sz val="14"/>
        <color indexed="8"/>
        <rFont val="Times New Roman"/>
        <charset val="0"/>
      </rPr>
      <t xml:space="preserve">
</t>
    </r>
    <r>
      <rPr>
        <sz val="14"/>
        <color indexed="8"/>
        <rFont val="宋体"/>
        <charset val="134"/>
      </rPr>
      <t>施工许可证：未完成，预计</t>
    </r>
    <r>
      <rPr>
        <sz val="14"/>
        <color indexed="8"/>
        <rFont val="Times New Roman"/>
        <charset val="0"/>
      </rPr>
      <t>7</t>
    </r>
    <r>
      <rPr>
        <sz val="14"/>
        <color indexed="8"/>
        <rFont val="宋体"/>
        <charset val="134"/>
      </rPr>
      <t>月完成。</t>
    </r>
  </si>
  <si>
    <r>
      <rPr>
        <sz val="14"/>
        <color indexed="8"/>
        <rFont val="方正书宋_GBK"/>
        <charset val="134"/>
      </rPr>
      <t>佛山市南海区九江镇镇南村镇南经济联合社，梁杰鸿，</t>
    </r>
    <r>
      <rPr>
        <sz val="14"/>
        <color indexed="8"/>
        <rFont val="Times New Roman"/>
        <charset val="0"/>
      </rPr>
      <t>13798169448</t>
    </r>
  </si>
  <si>
    <r>
      <rPr>
        <sz val="14"/>
        <color indexed="8"/>
        <rFont val="方正楷体简体"/>
        <charset val="134"/>
      </rPr>
      <t>（二）文化旅游体育项目（共</t>
    </r>
    <r>
      <rPr>
        <sz val="14"/>
        <color indexed="8"/>
        <rFont val="Times New Roman"/>
        <charset val="0"/>
      </rPr>
      <t>9</t>
    </r>
    <r>
      <rPr>
        <sz val="14"/>
        <color indexed="8"/>
        <rFont val="方正楷体简体"/>
        <charset val="134"/>
      </rPr>
      <t>项）</t>
    </r>
  </si>
  <si>
    <t>曼佗山庄文旅科教基础建设项目</t>
  </si>
  <si>
    <r>
      <rPr>
        <sz val="14"/>
        <color indexed="8"/>
        <rFont val="宋体"/>
        <charset val="134"/>
      </rPr>
      <t>文化旅游</t>
    </r>
  </si>
  <si>
    <r>
      <rPr>
        <sz val="14"/>
        <color indexed="8"/>
        <rFont val="宋体"/>
        <charset val="134"/>
      </rPr>
      <t>拟引进资金盘活存量资产，建设民宿、饮食、游乐设施及打造文化科教等项目。</t>
    </r>
  </si>
  <si>
    <t>企业投资项目。
相关报建手续已完成。</t>
  </si>
  <si>
    <r>
      <rPr>
        <sz val="14"/>
        <color indexed="8"/>
        <rFont val="方正书宋_GBK"/>
        <charset val="134"/>
      </rPr>
      <t>广东曼佗山庄旅游文化发展有限公司，黄益斌，</t>
    </r>
    <r>
      <rPr>
        <sz val="14"/>
        <color indexed="8"/>
        <rFont val="Times New Roman"/>
        <charset val="0"/>
      </rPr>
      <t>15017819333</t>
    </r>
  </si>
  <si>
    <r>
      <rPr>
        <sz val="14"/>
        <color indexed="8"/>
        <rFont val="Times New Roman"/>
        <charset val="0"/>
      </rPr>
      <t>此间</t>
    </r>
    <r>
      <rPr>
        <sz val="14"/>
        <color indexed="8"/>
        <rFont val="Times New Roman"/>
        <charset val="0"/>
      </rPr>
      <t>·</t>
    </r>
    <r>
      <rPr>
        <sz val="14"/>
        <color indexed="8"/>
        <rFont val="宋体"/>
        <charset val="134"/>
      </rPr>
      <t>国际研学空间</t>
    </r>
  </si>
  <si>
    <r>
      <rPr>
        <sz val="14"/>
        <color indexed="8"/>
        <rFont val="宋体"/>
        <charset val="134"/>
      </rPr>
      <t>项目位于江门市开平市塘口镇旧圩内，毗邻开平碉楼文化旅游区（世界文化遗产地之一、</t>
    </r>
    <r>
      <rPr>
        <sz val="14"/>
        <color indexed="8"/>
        <rFont val="Times New Roman"/>
        <charset val="0"/>
      </rPr>
      <t>5A</t>
    </r>
    <r>
      <rPr>
        <sz val="14"/>
        <color indexed="8"/>
        <rFont val="宋体"/>
        <charset val="134"/>
      </rPr>
      <t>景区）面建筑面积为</t>
    </r>
    <r>
      <rPr>
        <sz val="14"/>
        <color indexed="8"/>
        <rFont val="Times New Roman"/>
        <charset val="0"/>
      </rPr>
      <t>8276</t>
    </r>
    <r>
      <rPr>
        <sz val="14"/>
        <color indexed="8"/>
        <rFont val="宋体"/>
        <charset val="134"/>
      </rPr>
      <t>平方米，占地面积为</t>
    </r>
    <r>
      <rPr>
        <sz val="14"/>
        <color indexed="8"/>
        <rFont val="Times New Roman"/>
        <charset val="0"/>
      </rPr>
      <t>46886</t>
    </r>
    <r>
      <rPr>
        <sz val="14"/>
        <color indexed="8"/>
        <rFont val="宋体"/>
        <charset val="134"/>
      </rPr>
      <t>平方米，预计投资规模</t>
    </r>
    <r>
      <rPr>
        <sz val="14"/>
        <color indexed="8"/>
        <rFont val="Times New Roman"/>
        <charset val="0"/>
      </rPr>
      <t>3200</t>
    </r>
    <r>
      <rPr>
        <sz val="14"/>
        <color indexed="8"/>
        <rFont val="宋体"/>
        <charset val="134"/>
      </rPr>
      <t>万元，项目共分为四大板块：国际研学空间综合体、艺术田园、侨乡美学风物馆、稻田星空民宿。涵盖国际研学中心、互动课堂、开放式图书馆、精品民宿、胶囊公寓、侨乡风味餐厅、研学实验稻田、侨乡文化展示中心，预计年均可接待游客量超</t>
    </r>
    <r>
      <rPr>
        <sz val="14"/>
        <color indexed="8"/>
        <rFont val="Times New Roman"/>
        <charset val="0"/>
      </rPr>
      <t>20</t>
    </r>
    <r>
      <rPr>
        <sz val="14"/>
        <color indexed="8"/>
        <rFont val="宋体"/>
        <charset val="134"/>
      </rPr>
      <t>万人次。</t>
    </r>
  </si>
  <si>
    <r>
      <rPr>
        <sz val="14"/>
        <color indexed="8"/>
        <rFont val="宋体"/>
        <charset val="134"/>
      </rPr>
      <t>企业投资项目。</t>
    </r>
    <r>
      <rPr>
        <sz val="14"/>
        <color indexed="8"/>
        <rFont val="Times New Roman"/>
        <charset val="0"/>
      </rPr>
      <t xml:space="preserve">
</t>
    </r>
    <r>
      <rPr>
        <sz val="14"/>
        <color indexed="8"/>
        <rFont val="宋体"/>
        <charset val="134"/>
      </rPr>
      <t>相关报建手续已完成。</t>
    </r>
  </si>
  <si>
    <t>2020年4月</t>
  </si>
  <si>
    <r>
      <rPr>
        <sz val="14"/>
        <color indexed="8"/>
        <rFont val="方正书宋_GBK"/>
        <charset val="134"/>
      </rPr>
      <t>广东此间旅游发展有限公司，孙栋森，</t>
    </r>
    <r>
      <rPr>
        <sz val="14"/>
        <color indexed="8"/>
        <rFont val="Times New Roman"/>
        <charset val="0"/>
      </rPr>
      <t>13929088110</t>
    </r>
  </si>
  <si>
    <r>
      <rPr>
        <sz val="14"/>
        <color indexed="8"/>
        <rFont val="Times New Roman"/>
        <charset val="0"/>
      </rPr>
      <t>丹霞山</t>
    </r>
    <r>
      <rPr>
        <sz val="14"/>
        <color indexed="8"/>
        <rFont val="Times New Roman"/>
        <charset val="0"/>
      </rPr>
      <t>1</t>
    </r>
    <r>
      <rPr>
        <sz val="14"/>
        <color indexed="8"/>
        <rFont val="宋体"/>
        <charset val="134"/>
      </rPr>
      <t>号项目</t>
    </r>
  </si>
  <si>
    <r>
      <rPr>
        <sz val="14"/>
        <color indexed="8"/>
        <rFont val="宋体"/>
        <charset val="134"/>
      </rPr>
      <t>由五星级温泉酒店、温泉旅游度假别墅、商务中心、商业街、温泉休闲中心等部分组成，是一个集居家、旅游、休闲、娱乐、商务、会议等多种功能于一体的大型综合商住及旅游配套项目。</t>
    </r>
  </si>
  <si>
    <t>企业投资项目。
已完成相关报建手续。目前只有装修没有完成，开发商暂停投资项目，正筹备招商引资合作开发。</t>
  </si>
  <si>
    <t>2012年8月</t>
  </si>
  <si>
    <r>
      <rPr>
        <sz val="14"/>
        <color indexed="8"/>
        <rFont val="宋体"/>
        <charset val="134"/>
      </rPr>
      <t>项目目前已基本</t>
    </r>
    <r>
      <rPr>
        <sz val="14"/>
        <color indexed="8"/>
        <rFont val="Times New Roman"/>
        <charset val="0"/>
      </rPr>
      <t xml:space="preserve">
</t>
    </r>
    <r>
      <rPr>
        <sz val="14"/>
        <color indexed="8"/>
        <rFont val="宋体"/>
        <charset val="134"/>
      </rPr>
      <t>完工</t>
    </r>
  </si>
  <si>
    <r>
      <rPr>
        <sz val="14"/>
        <color indexed="8"/>
        <rFont val="方正书宋_GBK"/>
        <charset val="134"/>
      </rPr>
      <t>深圳市中衍投资集团有限公司，孙膑，</t>
    </r>
    <r>
      <rPr>
        <sz val="14"/>
        <color indexed="8"/>
        <rFont val="Times New Roman"/>
        <charset val="0"/>
      </rPr>
      <t>13719624227</t>
    </r>
  </si>
  <si>
    <r>
      <rPr>
        <sz val="14"/>
        <color indexed="8"/>
        <rFont val="宋体"/>
        <charset val="134"/>
      </rPr>
      <t>窝兰山居旅游综合体</t>
    </r>
  </si>
  <si>
    <r>
      <rPr>
        <sz val="14"/>
        <color indexed="8"/>
        <rFont val="宋体"/>
        <charset val="134"/>
      </rPr>
      <t>窝兰山居旅游综合体位于龙颈镇塘坑村，以特色高端温泉民宿，结合中医养生为主题，为逃离都市烦嚣的人群提供一个沉淀身心、回归自然的安宁环境。项目总投资</t>
    </r>
    <r>
      <rPr>
        <sz val="14"/>
        <color indexed="8"/>
        <rFont val="Times New Roman"/>
        <charset val="0"/>
      </rPr>
      <t>3</t>
    </r>
    <r>
      <rPr>
        <sz val="14"/>
        <color indexed="8"/>
        <rFont val="宋体"/>
        <charset val="134"/>
      </rPr>
      <t>亿元，包括青少年活力山居、静养观星特色民宿、家庭度假山居别墅、养生深谷栈道、汤泉等内容。项目截止到</t>
    </r>
    <r>
      <rPr>
        <sz val="14"/>
        <color indexed="8"/>
        <rFont val="Times New Roman"/>
        <charset val="0"/>
      </rPr>
      <t>2022</t>
    </r>
    <r>
      <rPr>
        <sz val="14"/>
        <color indexed="8"/>
        <rFont val="宋体"/>
        <charset val="134"/>
      </rPr>
      <t>年</t>
    </r>
    <r>
      <rPr>
        <sz val="14"/>
        <color indexed="8"/>
        <rFont val="Times New Roman"/>
        <charset val="0"/>
      </rPr>
      <t>12</t>
    </r>
    <r>
      <rPr>
        <sz val="14"/>
        <color indexed="8"/>
        <rFont val="宋体"/>
        <charset val="134"/>
      </rPr>
      <t>月已投资</t>
    </r>
    <r>
      <rPr>
        <sz val="14"/>
        <color indexed="8"/>
        <rFont val="Times New Roman"/>
        <charset val="0"/>
      </rPr>
      <t>100</t>
    </r>
    <r>
      <rPr>
        <sz val="14"/>
        <color indexed="8"/>
        <rFont val="宋体"/>
        <charset val="134"/>
      </rPr>
      <t>万元，</t>
    </r>
    <r>
      <rPr>
        <sz val="14"/>
        <color indexed="8"/>
        <rFont val="Times New Roman"/>
        <charset val="0"/>
      </rPr>
      <t>2023</t>
    </r>
    <r>
      <rPr>
        <sz val="14"/>
        <color indexed="8"/>
        <rFont val="宋体"/>
        <charset val="134"/>
      </rPr>
      <t>年计划投入</t>
    </r>
    <r>
      <rPr>
        <sz val="14"/>
        <color indexed="8"/>
        <rFont val="Times New Roman"/>
        <charset val="0"/>
      </rPr>
      <t>4000</t>
    </r>
    <r>
      <rPr>
        <sz val="14"/>
        <color indexed="8"/>
        <rFont val="宋体"/>
        <charset val="134"/>
      </rPr>
      <t>万元，目前正在进行</t>
    </r>
    <r>
      <rPr>
        <sz val="14"/>
        <color indexed="8"/>
        <rFont val="Times New Roman"/>
        <charset val="0"/>
      </rPr>
      <t>1</t>
    </r>
    <r>
      <rPr>
        <sz val="14"/>
        <color indexed="8"/>
        <rFont val="宋体"/>
        <charset val="134"/>
      </rPr>
      <t>栋酒店和</t>
    </r>
    <r>
      <rPr>
        <sz val="14"/>
        <color indexed="8"/>
        <rFont val="Times New Roman"/>
        <charset val="0"/>
      </rPr>
      <t>20</t>
    </r>
    <r>
      <rPr>
        <sz val="14"/>
        <color indexed="8"/>
        <rFont val="宋体"/>
        <charset val="134"/>
      </rPr>
      <t>栋别墅的报建手续。项目规划面积为</t>
    </r>
    <r>
      <rPr>
        <sz val="14"/>
        <color indexed="8"/>
        <rFont val="Times New Roman"/>
        <charset val="0"/>
      </rPr>
      <t>1500</t>
    </r>
    <r>
      <rPr>
        <sz val="14"/>
        <color indexed="8"/>
        <rFont val="宋体"/>
        <charset val="134"/>
      </rPr>
      <t>亩，其中建设用地指标有</t>
    </r>
    <r>
      <rPr>
        <sz val="14"/>
        <color indexed="8"/>
        <rFont val="Times New Roman"/>
        <charset val="0"/>
      </rPr>
      <t>5</t>
    </r>
    <r>
      <rPr>
        <sz val="14"/>
        <color indexed="8"/>
        <rFont val="宋体"/>
        <charset val="134"/>
      </rPr>
      <t>亩。</t>
    </r>
  </si>
  <si>
    <r>
      <rPr>
        <sz val="14"/>
        <color indexed="8"/>
        <rFont val="宋体"/>
        <charset val="134"/>
      </rPr>
      <t>企业投资项目。</t>
    </r>
    <r>
      <rPr>
        <sz val="14"/>
        <color indexed="8"/>
        <rFont val="Times New Roman"/>
        <charset val="0"/>
      </rPr>
      <t xml:space="preserve">
</t>
    </r>
    <r>
      <rPr>
        <sz val="14"/>
        <color indexed="8"/>
        <rFont val="宋体"/>
        <charset val="134"/>
      </rPr>
      <t>已完成立项、规划设计、林地占用及服务林业设施等报批手续。</t>
    </r>
  </si>
  <si>
    <t>2014年12月</t>
  </si>
  <si>
    <r>
      <rPr>
        <sz val="14"/>
        <color indexed="8"/>
        <rFont val="Times New Roman"/>
        <charset val="0"/>
      </rPr>
      <t>清远市惠众益旅游投资有限公司</t>
    </r>
    <r>
      <rPr>
        <sz val="14"/>
        <color indexed="8"/>
        <rFont val="方正书宋_GBK"/>
        <charset val="134"/>
      </rPr>
      <t>，</t>
    </r>
    <r>
      <rPr>
        <sz val="14"/>
        <color indexed="8"/>
        <rFont val="宋体"/>
        <charset val="134"/>
      </rPr>
      <t>梁国强</t>
    </r>
    <r>
      <rPr>
        <sz val="14"/>
        <color indexed="8"/>
        <rFont val="方正书宋_GBK"/>
        <charset val="134"/>
      </rPr>
      <t>，</t>
    </r>
    <r>
      <rPr>
        <sz val="14"/>
        <color indexed="8"/>
        <rFont val="Times New Roman"/>
        <charset val="0"/>
      </rPr>
      <t>13631054618</t>
    </r>
  </si>
  <si>
    <r>
      <rPr>
        <sz val="14"/>
        <color indexed="8"/>
        <rFont val="宋体"/>
        <charset val="134"/>
      </rPr>
      <t>卡乐星球文化科技体验区项目</t>
    </r>
  </si>
  <si>
    <r>
      <rPr>
        <sz val="14"/>
        <color rgb="FF000000"/>
        <rFont val="宋体"/>
        <charset val="0"/>
      </rPr>
      <t>本项目属于大型主题公园，项目占地面积约</t>
    </r>
    <r>
      <rPr>
        <sz val="14"/>
        <color rgb="FF000000"/>
        <rFont val="Times New Roman"/>
        <charset val="0"/>
      </rPr>
      <t>488800</t>
    </r>
    <r>
      <rPr>
        <sz val="14"/>
        <color rgb="FF000000"/>
        <rFont val="宋体"/>
        <charset val="0"/>
      </rPr>
      <t>平方米，总建筑面积</t>
    </r>
    <r>
      <rPr>
        <sz val="14"/>
        <color rgb="FF000000"/>
        <rFont val="Times New Roman"/>
        <charset val="0"/>
      </rPr>
      <t>104000</t>
    </r>
    <r>
      <rPr>
        <sz val="14"/>
        <color rgb="FF000000"/>
        <rFont val="宋体"/>
        <charset val="0"/>
      </rPr>
      <t>平方米，其中建筑基底面积约</t>
    </r>
    <r>
      <rPr>
        <sz val="14"/>
        <color rgb="FF000000"/>
        <rFont val="Times New Roman"/>
        <charset val="0"/>
      </rPr>
      <t>83000</t>
    </r>
    <r>
      <rPr>
        <sz val="14"/>
        <color rgb="FF000000"/>
        <rFont val="宋体"/>
        <charset val="0"/>
      </rPr>
      <t>平方米，道路及广场面积约</t>
    </r>
    <r>
      <rPr>
        <sz val="14"/>
        <color rgb="FF000000"/>
        <rFont val="Times New Roman"/>
        <charset val="0"/>
      </rPr>
      <t>163900</t>
    </r>
    <r>
      <rPr>
        <sz val="14"/>
        <color rgb="FF000000"/>
        <rFont val="宋体"/>
        <charset val="0"/>
      </rPr>
      <t>平方米，水域面积约</t>
    </r>
    <r>
      <rPr>
        <sz val="14"/>
        <color rgb="FF000000"/>
        <rFont val="Times New Roman"/>
        <charset val="0"/>
      </rPr>
      <t>58000</t>
    </r>
    <r>
      <rPr>
        <sz val="14"/>
        <color rgb="FF000000"/>
        <rFont val="宋体"/>
        <charset val="0"/>
      </rPr>
      <t>平方米，绿化面积约</t>
    </r>
    <r>
      <rPr>
        <sz val="14"/>
        <color rgb="FF000000"/>
        <rFont val="Times New Roman"/>
        <charset val="0"/>
      </rPr>
      <t>183900</t>
    </r>
    <r>
      <rPr>
        <sz val="14"/>
        <color rgb="FF000000"/>
        <rFont val="宋体"/>
        <charset val="0"/>
      </rPr>
      <t>平方米。主要建设有星际大街入口区、卡乐小镇、太阳部落、时光港湾、童话王国、云部落以等功能区。项目预计年游客接待量</t>
    </r>
    <r>
      <rPr>
        <sz val="14"/>
        <color rgb="FF000000"/>
        <rFont val="Times New Roman"/>
        <charset val="0"/>
      </rPr>
      <t>200</t>
    </r>
    <r>
      <rPr>
        <sz val="14"/>
        <color rgb="FF000000"/>
        <rFont val="宋体"/>
        <charset val="0"/>
      </rPr>
      <t>万人。</t>
    </r>
  </si>
  <si>
    <r>
      <rPr>
        <sz val="14"/>
        <color indexed="8"/>
        <rFont val="宋体"/>
        <charset val="134"/>
      </rPr>
      <t>企业投资项目。</t>
    </r>
    <r>
      <rPr>
        <sz val="14"/>
        <color indexed="8"/>
        <rFont val="Times New Roman"/>
        <charset val="0"/>
      </rPr>
      <t xml:space="preserve">
</t>
    </r>
    <r>
      <rPr>
        <sz val="14"/>
        <color indexed="8"/>
        <rFont val="宋体"/>
        <charset val="134"/>
      </rPr>
      <t>项目首期</t>
    </r>
    <r>
      <rPr>
        <sz val="14"/>
        <color indexed="8"/>
        <rFont val="Times New Roman"/>
        <charset val="0"/>
      </rPr>
      <t>340</t>
    </r>
    <r>
      <rPr>
        <sz val="14"/>
        <color indexed="8"/>
        <rFont val="宋体"/>
        <charset val="134"/>
      </rPr>
      <t>亩已开发范围内四证已经办理齐全。</t>
    </r>
  </si>
  <si>
    <t>2020年11月25日项目正式开工</t>
  </si>
  <si>
    <t>项目首期计划2025年5月31日竣工</t>
  </si>
  <si>
    <r>
      <rPr>
        <sz val="14"/>
        <color indexed="8"/>
        <rFont val="Times New Roman"/>
        <charset val="0"/>
      </rPr>
      <t>肇庆华侨城小镇文旅开发有限公司，周俊</t>
    </r>
    <r>
      <rPr>
        <sz val="14"/>
        <color indexed="8"/>
        <rFont val="方正书宋_GBK"/>
        <charset val="134"/>
      </rPr>
      <t>，</t>
    </r>
    <r>
      <rPr>
        <sz val="14"/>
        <color indexed="8"/>
        <rFont val="Times New Roman"/>
        <charset val="0"/>
      </rPr>
      <t>18566658312</t>
    </r>
  </si>
  <si>
    <r>
      <rPr>
        <sz val="14"/>
        <color indexed="8"/>
        <rFont val="宋体"/>
        <charset val="134"/>
      </rPr>
      <t>韶关市韶州文创园建设项目</t>
    </r>
  </si>
  <si>
    <r>
      <rPr>
        <sz val="14"/>
        <color rgb="FF000000"/>
        <rFont val="Times New Roman"/>
        <charset val="0"/>
      </rPr>
      <t>1.</t>
    </r>
    <r>
      <rPr>
        <sz val="14"/>
        <color rgb="FF000000"/>
        <rFont val="宋体"/>
        <charset val="0"/>
      </rPr>
      <t>将原荷花园宿舍及周边改建为音乐、美术、书法展览鉴赏厅、文创园运营中心和文化娱乐饮食消费空间及文旅配套设施。</t>
    </r>
    <r>
      <rPr>
        <sz val="14"/>
        <color rgb="FF000000"/>
        <rFont val="Times New Roman"/>
        <charset val="0"/>
      </rPr>
      <t xml:space="preserve">
2.</t>
    </r>
    <r>
      <rPr>
        <sz val="14"/>
        <color rgb="FF000000"/>
        <rFont val="宋体"/>
        <charset val="0"/>
      </rPr>
      <t>以</t>
    </r>
    <r>
      <rPr>
        <sz val="14"/>
        <color rgb="FF000000"/>
        <rFont val="Times New Roman"/>
        <charset val="0"/>
      </rPr>
      <t>11</t>
    </r>
    <r>
      <rPr>
        <sz val="14"/>
        <color rgb="FF000000"/>
        <rFont val="宋体"/>
        <charset val="0"/>
      </rPr>
      <t>座原蒙古包型建筑体为基础，进行布展。</t>
    </r>
    <r>
      <rPr>
        <sz val="14"/>
        <color rgb="FF000000"/>
        <rFont val="Times New Roman"/>
        <charset val="0"/>
      </rPr>
      <t xml:space="preserve">
3.</t>
    </r>
    <r>
      <rPr>
        <sz val="14"/>
        <color rgb="FF000000"/>
        <rFont val="宋体"/>
        <charset val="0"/>
      </rPr>
      <t>对原有</t>
    </r>
    <r>
      <rPr>
        <sz val="14"/>
        <color rgb="FF000000"/>
        <rFont val="Times New Roman"/>
        <charset val="0"/>
      </rPr>
      <t>17</t>
    </r>
    <r>
      <rPr>
        <sz val="14"/>
        <color rgb="FF000000"/>
        <rFont val="宋体"/>
        <charset val="0"/>
      </rPr>
      <t>栋建筑进行提升改造。</t>
    </r>
  </si>
  <si>
    <r>
      <rPr>
        <sz val="14"/>
        <color indexed="8"/>
        <rFont val="宋体"/>
        <charset val="134"/>
      </rPr>
      <t>政府投资项目。</t>
    </r>
    <r>
      <rPr>
        <sz val="14"/>
        <color indexed="8"/>
        <rFont val="Times New Roman"/>
        <charset val="0"/>
      </rPr>
      <t xml:space="preserve">
</t>
    </r>
    <r>
      <rPr>
        <sz val="14"/>
        <color indexed="8"/>
        <rFont val="宋体"/>
        <charset val="134"/>
      </rPr>
      <t>已立项批复可研。</t>
    </r>
  </si>
  <si>
    <r>
      <rPr>
        <sz val="14"/>
        <color indexed="8"/>
        <rFont val="Times New Roman"/>
        <charset val="0"/>
      </rPr>
      <t>韶关市武江区文旅体局</t>
    </r>
    <r>
      <rPr>
        <sz val="14"/>
        <color indexed="8"/>
        <rFont val="Times New Roman"/>
        <charset val="0"/>
      </rPr>
      <t xml:space="preserve"> </t>
    </r>
    <r>
      <rPr>
        <sz val="14"/>
        <color indexed="8"/>
        <rFont val="方正书宋_GBK"/>
        <charset val="134"/>
      </rPr>
      <t>，</t>
    </r>
    <r>
      <rPr>
        <sz val="14"/>
        <color indexed="8"/>
        <rFont val="宋体"/>
        <charset val="134"/>
      </rPr>
      <t>胡银峰，</t>
    </r>
    <r>
      <rPr>
        <sz val="14"/>
        <color indexed="8"/>
        <rFont val="Times New Roman"/>
        <charset val="0"/>
      </rPr>
      <t>13509050696</t>
    </r>
  </si>
  <si>
    <t>参股/参与整体工程中的部分项目</t>
  </si>
  <si>
    <r>
      <rPr>
        <sz val="14"/>
        <color indexed="8"/>
        <rFont val="Times New Roman"/>
        <charset val="0"/>
      </rPr>
      <t>“</t>
    </r>
    <r>
      <rPr>
        <sz val="14"/>
        <color indexed="8"/>
        <rFont val="宋体"/>
        <charset val="134"/>
      </rPr>
      <t>南粤古驿</t>
    </r>
    <r>
      <rPr>
        <sz val="14"/>
        <color indexed="8"/>
        <rFont val="Times New Roman"/>
        <charset val="0"/>
      </rPr>
      <t>·</t>
    </r>
    <r>
      <rPr>
        <sz val="14"/>
        <color indexed="8"/>
        <rFont val="宋体"/>
        <charset val="134"/>
      </rPr>
      <t>十里官窑</t>
    </r>
    <r>
      <rPr>
        <sz val="14"/>
        <color indexed="8"/>
        <rFont val="Times New Roman"/>
        <charset val="0"/>
      </rPr>
      <t>”</t>
    </r>
    <r>
      <rPr>
        <sz val="14"/>
        <color indexed="8"/>
        <rFont val="宋体"/>
        <charset val="134"/>
      </rPr>
      <t>官窑水泥厂文创园整体运营项目</t>
    </r>
  </si>
  <si>
    <r>
      <rPr>
        <sz val="14"/>
        <color indexed="8"/>
        <rFont val="宋体"/>
        <charset val="134"/>
      </rPr>
      <t>项目位于南海区狮山镇官窑社区，北临西南涌，面积约</t>
    </r>
    <r>
      <rPr>
        <sz val="14"/>
        <color indexed="8"/>
        <rFont val="Times New Roman"/>
        <charset val="0"/>
      </rPr>
      <t>360</t>
    </r>
    <r>
      <rPr>
        <sz val="14"/>
        <color indexed="8"/>
        <rFont val="宋体"/>
        <charset val="134"/>
      </rPr>
      <t>亩，主要对古镇功能及形象进行完善提升，改善周边居民居住环境，打造一个集文化创意、电商平台、旅游度假、休闲观光、夜经济消费为一体的古镇活化和后工业复兴活力街区。</t>
    </r>
  </si>
  <si>
    <r>
      <rPr>
        <sz val="14"/>
        <color rgb="FF000000"/>
        <rFont val="宋体"/>
        <charset val="134"/>
      </rPr>
      <t>政府投资项目。</t>
    </r>
    <r>
      <rPr>
        <sz val="14"/>
        <color rgb="FF000000"/>
        <rFont val="Times New Roman"/>
        <charset val="134"/>
      </rPr>
      <t xml:space="preserve">
</t>
    </r>
    <r>
      <rPr>
        <sz val="14"/>
        <color rgb="FF000000"/>
        <rFont val="宋体"/>
        <charset val="134"/>
      </rPr>
      <t>项目目前在前期研究阶段。</t>
    </r>
  </si>
  <si>
    <r>
      <rPr>
        <sz val="14"/>
        <color indexed="8"/>
        <rFont val="Times New Roman"/>
        <charset val="0"/>
      </rPr>
      <t>狮山镇城市更新办公室，侯毅强，</t>
    </r>
    <r>
      <rPr>
        <sz val="14"/>
        <color indexed="8"/>
        <rFont val="Times New Roman"/>
        <charset val="0"/>
      </rPr>
      <t>0757-86680683</t>
    </r>
  </si>
  <si>
    <r>
      <rPr>
        <sz val="14"/>
        <color indexed="8"/>
        <rFont val="宋体"/>
        <charset val="134"/>
      </rPr>
      <t>赤坎古商埠历史文化街区保护开发与更新项目（首期）</t>
    </r>
  </si>
  <si>
    <r>
      <rPr>
        <sz val="14"/>
        <color indexed="8"/>
        <rFont val="宋体"/>
        <charset val="134"/>
      </rPr>
      <t>湛江</t>
    </r>
  </si>
  <si>
    <r>
      <rPr>
        <sz val="14"/>
        <color indexed="8"/>
        <rFont val="方正书宋_GBK"/>
        <charset val="134"/>
      </rPr>
      <t>对和平路（幸福路</t>
    </r>
    <r>
      <rPr>
        <sz val="14"/>
        <color indexed="8"/>
        <rFont val="Times New Roman"/>
        <charset val="0"/>
      </rPr>
      <t>—</t>
    </r>
    <r>
      <rPr>
        <sz val="14"/>
        <color indexed="8"/>
        <rFont val="方正书宋_GBK"/>
        <charset val="134"/>
      </rPr>
      <t>大众路段）、民权路、民族路、大同路全段（总长</t>
    </r>
    <r>
      <rPr>
        <sz val="14"/>
        <color indexed="8"/>
        <rFont val="Times New Roman"/>
        <charset val="0"/>
      </rPr>
      <t>850</t>
    </r>
    <r>
      <rPr>
        <sz val="14"/>
        <color indexed="8"/>
        <rFont val="方正书宋_GBK"/>
        <charset val="134"/>
      </rPr>
      <t>米）沿街两边建筑的窗户、阳台、屋顶及外立面等进行修缮改造、恢复骑楼、外墙灯光亮化、改造旅游厕所、新建铸铜雕塑小品等，加固面积共约</t>
    </r>
    <r>
      <rPr>
        <sz val="14"/>
        <color indexed="8"/>
        <rFont val="Times New Roman"/>
        <charset val="0"/>
      </rPr>
      <t>12290.90m²</t>
    </r>
    <r>
      <rPr>
        <sz val="14"/>
        <color indexed="8"/>
        <rFont val="方正书宋_GBK"/>
        <charset val="134"/>
      </rPr>
      <t>，外立面修缮面积约</t>
    </r>
    <r>
      <rPr>
        <sz val="14"/>
        <color indexed="8"/>
        <rFont val="Times New Roman"/>
        <charset val="0"/>
      </rPr>
      <t>26741</t>
    </r>
    <r>
      <rPr>
        <sz val="14"/>
        <color indexed="8"/>
        <rFont val="方正书宋_GBK"/>
        <charset val="134"/>
      </rPr>
      <t>平方米。一期：和平路（幸福路</t>
    </r>
    <r>
      <rPr>
        <sz val="14"/>
        <color indexed="8"/>
        <rFont val="Times New Roman"/>
        <charset val="0"/>
      </rPr>
      <t>-</t>
    </r>
    <r>
      <rPr>
        <sz val="14"/>
        <color indexed="8"/>
        <rFont val="方正书宋_GBK"/>
        <charset val="134"/>
      </rPr>
      <t>大同路段）改造长</t>
    </r>
    <r>
      <rPr>
        <sz val="14"/>
        <color indexed="8"/>
        <rFont val="Times New Roman"/>
        <charset val="0"/>
      </rPr>
      <t>120</t>
    </r>
    <r>
      <rPr>
        <sz val="14"/>
        <color indexed="8"/>
        <rFont val="方正书宋_GBK"/>
        <charset val="134"/>
      </rPr>
      <t>米；二期：和平路（大众路</t>
    </r>
    <r>
      <rPr>
        <sz val="14"/>
        <color indexed="8"/>
        <rFont val="Times New Roman"/>
        <charset val="0"/>
      </rPr>
      <t>-</t>
    </r>
    <r>
      <rPr>
        <sz val="14"/>
        <color indexed="8"/>
        <rFont val="方正书宋_GBK"/>
        <charset val="134"/>
      </rPr>
      <t>大同路段）改造长</t>
    </r>
    <r>
      <rPr>
        <sz val="14"/>
        <color indexed="8"/>
        <rFont val="Times New Roman"/>
        <charset val="0"/>
      </rPr>
      <t>71</t>
    </r>
    <r>
      <rPr>
        <sz val="14"/>
        <color indexed="8"/>
        <rFont val="方正书宋_GBK"/>
        <charset val="134"/>
      </rPr>
      <t>米和民族路改造长</t>
    </r>
    <r>
      <rPr>
        <sz val="14"/>
        <color indexed="8"/>
        <rFont val="Times New Roman"/>
        <charset val="0"/>
      </rPr>
      <t>220</t>
    </r>
    <r>
      <rPr>
        <sz val="14"/>
        <color indexed="8"/>
        <rFont val="方正书宋_GBK"/>
        <charset val="134"/>
      </rPr>
      <t>米；三期：民权路改造长</t>
    </r>
    <r>
      <rPr>
        <sz val="14"/>
        <color indexed="8"/>
        <rFont val="Times New Roman"/>
        <charset val="0"/>
      </rPr>
      <t>260</t>
    </r>
    <r>
      <rPr>
        <sz val="14"/>
        <color indexed="8"/>
        <rFont val="方正书宋_GBK"/>
        <charset val="134"/>
      </rPr>
      <t>米。</t>
    </r>
  </si>
  <si>
    <r>
      <rPr>
        <sz val="14"/>
        <color indexed="8"/>
        <rFont val="宋体"/>
        <charset val="134"/>
      </rPr>
      <t>企业投资项目。</t>
    </r>
    <r>
      <rPr>
        <sz val="14"/>
        <color indexed="8"/>
        <rFont val="Times New Roman"/>
        <charset val="0"/>
      </rPr>
      <t xml:space="preserve">
</t>
    </r>
    <r>
      <rPr>
        <sz val="14"/>
        <color indexed="8"/>
        <rFont val="宋体"/>
        <charset val="134"/>
      </rPr>
      <t>通过专委会、规委会评审，获得规划批复，经过施工图审查和预算审核工作，正在进行施工、监理招标工作。</t>
    </r>
  </si>
  <si>
    <r>
      <rPr>
        <sz val="14"/>
        <color indexed="8"/>
        <rFont val="Times New Roman"/>
        <charset val="0"/>
      </rPr>
      <t>湛江市旅游控股集团有限公司，黄华海</t>
    </r>
    <r>
      <rPr>
        <sz val="14"/>
        <color indexed="8"/>
        <rFont val="方正书宋_GBK"/>
        <charset val="134"/>
      </rPr>
      <t>，</t>
    </r>
    <r>
      <rPr>
        <sz val="14"/>
        <color indexed="8"/>
        <rFont val="Times New Roman"/>
        <charset val="0"/>
      </rPr>
      <t>13413686566</t>
    </r>
  </si>
  <si>
    <t>参与整体工程中的部分项目/委托运营</t>
  </si>
  <si>
    <r>
      <rPr>
        <sz val="14"/>
        <color indexed="8"/>
        <rFont val="宋体"/>
        <charset val="134"/>
      </rPr>
      <t>梅江区嘉应古城片区文化旅游配套基础设施建设项目</t>
    </r>
  </si>
  <si>
    <r>
      <rPr>
        <sz val="14"/>
        <color indexed="8"/>
        <rFont val="宋体"/>
        <charset val="134"/>
      </rPr>
      <t>梅江区嘉应古城片区文化旅游配套基础设施建设项目建设内容主要包括道路改造、给排水改造、综合管线工程、消防设施完善提升、道路照明改造、历史文化名城建筑保护和修缮、政府过渡性安置房修缮改造、文旅与展览建筑修缮、立体停车场建设（含充电桩）、节点改造、入口标识和牌坊建设、智能管理系统建设</t>
    </r>
    <r>
      <rPr>
        <sz val="14"/>
        <color indexed="8"/>
        <rFont val="Times New Roman"/>
        <charset val="0"/>
      </rPr>
      <t xml:space="preserve"> 12 </t>
    </r>
    <r>
      <rPr>
        <sz val="14"/>
        <color indexed="8"/>
        <rFont val="宋体"/>
        <charset val="134"/>
      </rPr>
      <t>项内容。</t>
    </r>
  </si>
  <si>
    <t>企业投资项目。
已立项，勘查和初步设计已挂网。</t>
  </si>
  <si>
    <t>2027年7月</t>
  </si>
  <si>
    <r>
      <rPr>
        <sz val="14"/>
        <color indexed="8"/>
        <rFont val="Times New Roman"/>
        <charset val="0"/>
      </rPr>
      <t>广东梅江城市发展集团有限公司，王遂</t>
    </r>
    <r>
      <rPr>
        <sz val="14"/>
        <color indexed="8"/>
        <rFont val="方正书宋_GBK"/>
        <charset val="134"/>
      </rPr>
      <t>，</t>
    </r>
    <r>
      <rPr>
        <sz val="14"/>
        <color indexed="8"/>
        <rFont val="Times New Roman"/>
        <charset val="0"/>
      </rPr>
      <t>13549148310</t>
    </r>
  </si>
  <si>
    <r>
      <rPr>
        <sz val="14"/>
        <color indexed="8"/>
        <rFont val="方正楷体简体"/>
        <charset val="134"/>
      </rPr>
      <t>（三）养老托育（共</t>
    </r>
    <r>
      <rPr>
        <sz val="14"/>
        <color indexed="8"/>
        <rFont val="Times New Roman"/>
        <charset val="0"/>
      </rPr>
      <t>1</t>
    </r>
    <r>
      <rPr>
        <sz val="14"/>
        <color indexed="8"/>
        <rFont val="方正楷体简体"/>
        <charset val="134"/>
      </rPr>
      <t>项）</t>
    </r>
  </si>
  <si>
    <r>
      <rPr>
        <sz val="14"/>
        <color indexed="8"/>
        <rFont val="宋体"/>
        <charset val="134"/>
      </rPr>
      <t>古竹炮竹厂地块开发营运项目</t>
    </r>
  </si>
  <si>
    <r>
      <rPr>
        <sz val="14"/>
        <color indexed="8"/>
        <rFont val="宋体"/>
        <charset val="134"/>
      </rPr>
      <t>养老服务</t>
    </r>
  </si>
  <si>
    <r>
      <rPr>
        <sz val="14"/>
        <color indexed="8"/>
        <rFont val="宋体"/>
        <charset val="134"/>
      </rPr>
      <t>占地面积</t>
    </r>
    <r>
      <rPr>
        <sz val="14"/>
        <color indexed="8"/>
        <rFont val="Times New Roman"/>
        <charset val="0"/>
      </rPr>
      <t>17993</t>
    </r>
    <r>
      <rPr>
        <sz val="14"/>
        <color indexed="8"/>
        <rFont val="宋体"/>
        <charset val="134"/>
      </rPr>
      <t>平方米，主要建设内容为打造医养结合的新型营利性养老机构，集合养老、休闲、娱乐、医疗等功能场所。</t>
    </r>
  </si>
  <si>
    <r>
      <rPr>
        <sz val="14"/>
        <color indexed="8"/>
        <rFont val="宋体"/>
        <charset val="134"/>
      </rPr>
      <t>企业投资项目。</t>
    </r>
    <r>
      <rPr>
        <sz val="14"/>
        <color indexed="8"/>
        <rFont val="Times New Roman"/>
        <charset val="0"/>
      </rPr>
      <t xml:space="preserve">
</t>
    </r>
    <r>
      <rPr>
        <sz val="14"/>
        <color indexed="8"/>
        <rFont val="宋体"/>
        <charset val="134"/>
      </rPr>
      <t>已取得地块不动产权证。</t>
    </r>
  </si>
  <si>
    <r>
      <rPr>
        <sz val="14"/>
        <color indexed="8"/>
        <rFont val="方正楷体简体"/>
        <charset val="134"/>
      </rPr>
      <t>（四）居民保障项目（共</t>
    </r>
    <r>
      <rPr>
        <sz val="14"/>
        <color indexed="8"/>
        <rFont val="Times New Roman"/>
        <charset val="0"/>
      </rPr>
      <t>3</t>
    </r>
    <r>
      <rPr>
        <sz val="14"/>
        <color indexed="8"/>
        <rFont val="方正楷体简体"/>
        <charset val="134"/>
      </rPr>
      <t>项）</t>
    </r>
  </si>
  <si>
    <r>
      <rPr>
        <sz val="14"/>
        <color indexed="8"/>
        <rFont val="宋体"/>
        <charset val="134"/>
      </rPr>
      <t>广宁县人居环境改善与产业融合发展</t>
    </r>
    <r>
      <rPr>
        <sz val="14"/>
        <color indexed="8"/>
        <rFont val="Times New Roman"/>
        <charset val="0"/>
      </rPr>
      <t>EOD</t>
    </r>
    <r>
      <rPr>
        <sz val="14"/>
        <color indexed="8"/>
        <rFont val="宋体"/>
        <charset val="134"/>
      </rPr>
      <t>项目</t>
    </r>
  </si>
  <si>
    <r>
      <rPr>
        <sz val="14"/>
        <color indexed="8"/>
        <rFont val="宋体"/>
        <charset val="134"/>
      </rPr>
      <t>宜居城乡项目</t>
    </r>
  </si>
  <si>
    <r>
      <rPr>
        <sz val="14"/>
        <color indexed="8"/>
        <rFont val="宋体"/>
        <charset val="134"/>
      </rPr>
      <t>包含</t>
    </r>
    <r>
      <rPr>
        <sz val="14"/>
        <color indexed="8"/>
        <rFont val="Times New Roman"/>
        <charset val="0"/>
      </rPr>
      <t>5</t>
    </r>
    <r>
      <rPr>
        <sz val="14"/>
        <color indexed="8"/>
        <rFont val="宋体"/>
        <charset val="134"/>
      </rPr>
      <t>方面具体建设内容如下：</t>
    </r>
    <r>
      <rPr>
        <sz val="14"/>
        <color indexed="8"/>
        <rFont val="Times New Roman"/>
        <charset val="0"/>
      </rPr>
      <t xml:space="preserve">
1.</t>
    </r>
    <r>
      <rPr>
        <sz val="14"/>
        <color indexed="8"/>
        <rFont val="宋体"/>
        <charset val="134"/>
      </rPr>
      <t>广宁县饮用水源安全保障建设项目：项目总体建设内容包括建设取水泵站</t>
    </r>
    <r>
      <rPr>
        <sz val="14"/>
        <color indexed="8"/>
        <rFont val="Times New Roman"/>
        <charset val="0"/>
      </rPr>
      <t xml:space="preserve"> 1 </t>
    </r>
    <r>
      <rPr>
        <sz val="14"/>
        <color indexed="8"/>
        <rFont val="宋体"/>
        <charset val="134"/>
      </rPr>
      <t>座（取水规模</t>
    </r>
    <r>
      <rPr>
        <sz val="14"/>
        <color indexed="8"/>
        <rFont val="Times New Roman"/>
        <charset val="0"/>
      </rPr>
      <t xml:space="preserve"> 3.3 </t>
    </r>
    <r>
      <rPr>
        <sz val="14"/>
        <color indexed="8"/>
        <rFont val="宋体"/>
        <charset val="134"/>
      </rPr>
      <t>万</t>
    </r>
    <r>
      <rPr>
        <sz val="14"/>
        <color indexed="8"/>
        <rFont val="Times New Roman"/>
        <charset val="0"/>
      </rPr>
      <t>m³/d</t>
    </r>
    <r>
      <rPr>
        <sz val="14"/>
        <color indexed="8"/>
        <rFont val="宋体"/>
        <charset val="134"/>
      </rPr>
      <t>）、净水厂</t>
    </r>
    <r>
      <rPr>
        <sz val="14"/>
        <color indexed="8"/>
        <rFont val="Times New Roman"/>
        <charset val="0"/>
      </rPr>
      <t xml:space="preserve"> 1 </t>
    </r>
    <r>
      <rPr>
        <sz val="14"/>
        <color indexed="8"/>
        <rFont val="宋体"/>
        <charset val="134"/>
      </rPr>
      <t>座（供水规模</t>
    </r>
    <r>
      <rPr>
        <sz val="14"/>
        <color indexed="8"/>
        <rFont val="Times New Roman"/>
        <charset val="0"/>
      </rPr>
      <t>3.0</t>
    </r>
    <r>
      <rPr>
        <sz val="14"/>
        <color indexed="8"/>
        <rFont val="宋体"/>
        <charset val="134"/>
      </rPr>
      <t>万</t>
    </r>
    <r>
      <rPr>
        <sz val="14"/>
        <color indexed="8"/>
        <rFont val="Times New Roman"/>
        <charset val="0"/>
      </rPr>
      <t xml:space="preserve"> m³/d</t>
    </r>
    <r>
      <rPr>
        <sz val="14"/>
        <color indexed="8"/>
        <rFont val="宋体"/>
        <charset val="134"/>
      </rPr>
      <t>）、</t>
    </r>
    <r>
      <rPr>
        <sz val="14"/>
        <color indexed="8"/>
        <rFont val="Times New Roman"/>
        <charset val="0"/>
      </rPr>
      <t xml:space="preserve">DN700 </t>
    </r>
    <r>
      <rPr>
        <sz val="14"/>
        <color indexed="8"/>
        <rFont val="宋体"/>
        <charset val="134"/>
      </rPr>
      <t>输水管道</t>
    </r>
    <r>
      <rPr>
        <sz val="14"/>
        <color indexed="8"/>
        <rFont val="Times New Roman"/>
        <charset val="0"/>
      </rPr>
      <t>2.64km</t>
    </r>
    <r>
      <rPr>
        <sz val="14"/>
        <color indexed="8"/>
        <rFont val="宋体"/>
        <charset val="134"/>
      </rPr>
      <t>、</t>
    </r>
    <r>
      <rPr>
        <sz val="14"/>
        <color indexed="8"/>
        <rFont val="Times New Roman"/>
        <charset val="0"/>
      </rPr>
      <t xml:space="preserve">DN40~ DN700 </t>
    </r>
    <r>
      <rPr>
        <sz val="14"/>
        <color indexed="8"/>
        <rFont val="宋体"/>
        <charset val="134"/>
      </rPr>
      <t>扩网配水管道</t>
    </r>
    <r>
      <rPr>
        <sz val="14"/>
        <color indexed="8"/>
        <rFont val="Times New Roman"/>
        <charset val="0"/>
      </rPr>
      <t xml:space="preserve"> 762.97km</t>
    </r>
    <r>
      <rPr>
        <sz val="14"/>
        <color indexed="8"/>
        <rFont val="宋体"/>
        <charset val="134"/>
      </rPr>
      <t>、</t>
    </r>
    <r>
      <rPr>
        <sz val="14"/>
        <color indexed="8"/>
        <rFont val="Times New Roman"/>
        <charset val="0"/>
      </rPr>
      <t xml:space="preserve"> DN20~ DN100 </t>
    </r>
    <r>
      <rPr>
        <sz val="14"/>
        <color indexed="8"/>
        <rFont val="宋体"/>
        <charset val="134"/>
      </rPr>
      <t>巷管</t>
    </r>
    <r>
      <rPr>
        <sz val="14"/>
        <color indexed="8"/>
        <rFont val="Times New Roman"/>
        <charset val="0"/>
      </rPr>
      <t xml:space="preserve"> 481.19km </t>
    </r>
    <r>
      <rPr>
        <sz val="14"/>
        <color indexed="8"/>
        <rFont val="宋体"/>
        <charset val="134"/>
      </rPr>
      <t>和</t>
    </r>
    <r>
      <rPr>
        <sz val="14"/>
        <color indexed="8"/>
        <rFont val="Times New Roman"/>
        <charset val="0"/>
      </rPr>
      <t xml:space="preserve"> 35 </t>
    </r>
    <r>
      <rPr>
        <sz val="14"/>
        <color indexed="8"/>
        <rFont val="宋体"/>
        <charset val="134"/>
      </rPr>
      <t>座增压泵站。</t>
    </r>
    <r>
      <rPr>
        <sz val="14"/>
        <color indexed="8"/>
        <rFont val="Times New Roman"/>
        <charset val="0"/>
      </rPr>
      <t xml:space="preserve">
2</t>
    </r>
    <r>
      <rPr>
        <sz val="14"/>
        <color indexed="8"/>
        <rFont val="宋体"/>
        <charset val="134"/>
      </rPr>
      <t>.广宁县工业园区环保污水处理建设项目：包括高新工业园污水处理厂（一期）及配套网管工程、江积工业园污水处理厂及配套管网工程、石涧工业园污水处理厂及配套管网工程，合计新增污水处理能力</t>
    </r>
    <r>
      <rPr>
        <sz val="14"/>
        <color indexed="8"/>
        <rFont val="Times New Roman"/>
        <charset val="0"/>
      </rPr>
      <t>12000m³/d</t>
    </r>
    <r>
      <rPr>
        <sz val="14"/>
        <color indexed="8"/>
        <rFont val="宋体"/>
        <charset val="134"/>
      </rPr>
      <t>，新建配套管网</t>
    </r>
    <r>
      <rPr>
        <sz val="14"/>
        <color indexed="8"/>
        <rFont val="Times New Roman"/>
        <charset val="0"/>
      </rPr>
      <t xml:space="preserve"> 10.6km</t>
    </r>
    <r>
      <rPr>
        <sz val="14"/>
        <color indexed="8"/>
        <rFont val="宋体"/>
        <charset val="134"/>
      </rPr>
      <t>。</t>
    </r>
    <r>
      <rPr>
        <sz val="14"/>
        <color indexed="8"/>
        <rFont val="Times New Roman"/>
        <charset val="0"/>
      </rPr>
      <t xml:space="preserve">
3</t>
    </r>
    <r>
      <rPr>
        <sz val="14"/>
        <color indexed="8"/>
        <rFont val="宋体"/>
        <charset val="134"/>
      </rPr>
      <t>.广宁县古水河文旅开发建设项目：包括古水河生态治理提质，古水河流域两岸基础设施提升工程。</t>
    </r>
    <r>
      <rPr>
        <sz val="14"/>
        <color indexed="8"/>
        <rFont val="Times New Roman"/>
        <charset val="0"/>
      </rPr>
      <t xml:space="preserve">
4</t>
    </r>
    <r>
      <rPr>
        <sz val="14"/>
        <color indexed="8"/>
        <rFont val="宋体"/>
        <charset val="134"/>
      </rPr>
      <t>.广宁县碳汇开发建设项目：对</t>
    </r>
    <r>
      <rPr>
        <sz val="14"/>
        <color indexed="8"/>
        <rFont val="Times New Roman"/>
        <charset val="0"/>
      </rPr>
      <t>20</t>
    </r>
    <r>
      <rPr>
        <sz val="14"/>
        <color indexed="8"/>
        <rFont val="宋体"/>
        <charset val="134"/>
      </rPr>
      <t>万亩竹林实施竹林管护和经营开发，建设林道及开展竹林碳汇试点工作，建立青皮竹竹林碳汇标准体系，将竹林养护过程中实施竹林增汇行为所产生的碳汇减排量，通过碳交易市场交易后获得收益。</t>
    </r>
    <r>
      <rPr>
        <sz val="14"/>
        <color indexed="8"/>
        <rFont val="Times New Roman"/>
        <charset val="0"/>
      </rPr>
      <t xml:space="preserve">
5</t>
    </r>
    <r>
      <rPr>
        <sz val="14"/>
        <color indexed="8"/>
        <rFont val="宋体"/>
        <charset val="134"/>
      </rPr>
      <t>.广宁县公共屋顶分布式光伏建设项目：预计广宁县公共建筑屋顶可利用面积大约在</t>
    </r>
    <r>
      <rPr>
        <sz val="14"/>
        <color indexed="8"/>
        <rFont val="Times New Roman"/>
        <charset val="0"/>
      </rPr>
      <t xml:space="preserve"> 20 </t>
    </r>
    <r>
      <rPr>
        <sz val="14"/>
        <color indexed="8"/>
        <rFont val="宋体"/>
        <charset val="134"/>
      </rPr>
      <t>万平方米左右，预计项目设计总装机容量可达</t>
    </r>
    <r>
      <rPr>
        <sz val="14"/>
        <color indexed="8"/>
        <rFont val="Times New Roman"/>
        <charset val="0"/>
      </rPr>
      <t>24MW</t>
    </r>
    <r>
      <rPr>
        <sz val="14"/>
        <color indexed="8"/>
        <rFont val="宋体"/>
        <charset val="134"/>
      </rPr>
      <t>。</t>
    </r>
  </si>
  <si>
    <r>
      <rPr>
        <sz val="14"/>
        <color indexed="8"/>
        <rFont val="宋体"/>
        <charset val="134"/>
      </rPr>
      <t>企业投资项目。</t>
    </r>
    <r>
      <rPr>
        <sz val="14"/>
        <color indexed="8"/>
        <rFont val="Times New Roman"/>
        <charset val="0"/>
      </rPr>
      <t xml:space="preserve">
</t>
    </r>
    <r>
      <rPr>
        <sz val="14"/>
        <color indexed="8"/>
        <rFont val="宋体"/>
        <charset val="134"/>
      </rPr>
      <t>已备案，正在办理相关前期手续。</t>
    </r>
  </si>
  <si>
    <r>
      <rPr>
        <sz val="14"/>
        <color indexed="8"/>
        <rFont val="Times New Roman"/>
        <charset val="0"/>
      </rPr>
      <t>广宁县竹乡绿美生态发展有限公司，李锦安，</t>
    </r>
    <r>
      <rPr>
        <sz val="14"/>
        <rFont val="Times New Roman"/>
        <charset val="0"/>
      </rPr>
      <t>15768688665</t>
    </r>
  </si>
  <si>
    <r>
      <rPr>
        <sz val="14"/>
        <color indexed="8"/>
        <rFont val="宋体"/>
        <charset val="134"/>
      </rPr>
      <t>砚阳农贸综合体及配套设施</t>
    </r>
  </si>
  <si>
    <r>
      <rPr>
        <sz val="14"/>
        <color indexed="8"/>
        <rFont val="宋体"/>
        <charset val="134"/>
      </rPr>
      <t>集贸市场</t>
    </r>
  </si>
  <si>
    <r>
      <rPr>
        <sz val="14"/>
        <color indexed="8"/>
        <rFont val="宋体"/>
        <charset val="134"/>
      </rPr>
      <t>砚阳农贸综合体及配套设施，项目用地面积</t>
    </r>
    <r>
      <rPr>
        <sz val="14"/>
        <color indexed="8"/>
        <rFont val="Times New Roman"/>
        <charset val="0"/>
      </rPr>
      <t>8158.65</t>
    </r>
    <r>
      <rPr>
        <sz val="14"/>
        <color indexed="8"/>
        <rFont val="宋体"/>
        <charset val="134"/>
      </rPr>
      <t>平方米，总建筑面积</t>
    </r>
    <r>
      <rPr>
        <sz val="14"/>
        <color indexed="8"/>
        <rFont val="Times New Roman"/>
        <charset val="0"/>
      </rPr>
      <t>43412.5</t>
    </r>
    <r>
      <rPr>
        <sz val="14"/>
        <color indexed="8"/>
        <rFont val="宋体"/>
        <charset val="134"/>
      </rPr>
      <t>平方米，其中农产品展厅</t>
    </r>
    <r>
      <rPr>
        <sz val="14"/>
        <color indexed="8"/>
        <rFont val="Times New Roman"/>
        <charset val="0"/>
      </rPr>
      <t>8767.46</t>
    </r>
    <r>
      <rPr>
        <sz val="14"/>
        <color indexed="8"/>
        <rFont val="宋体"/>
        <charset val="134"/>
      </rPr>
      <t>平方米、农贸综合体及配套设施</t>
    </r>
    <r>
      <rPr>
        <sz val="14"/>
        <color indexed="8"/>
        <rFont val="Times New Roman"/>
        <charset val="0"/>
      </rPr>
      <t>20603.68</t>
    </r>
    <r>
      <rPr>
        <sz val="14"/>
        <color indexed="8"/>
        <rFont val="宋体"/>
        <charset val="134"/>
      </rPr>
      <t>平方米、公交首末站</t>
    </r>
    <r>
      <rPr>
        <sz val="14"/>
        <color indexed="8"/>
        <rFont val="Times New Roman"/>
        <charset val="0"/>
      </rPr>
      <t>1269.36</t>
    </r>
    <r>
      <rPr>
        <sz val="14"/>
        <color indexed="8"/>
        <rFont val="宋体"/>
        <charset val="134"/>
      </rPr>
      <t>平方米、地下室及配套用房</t>
    </r>
    <r>
      <rPr>
        <sz val="14"/>
        <color indexed="8"/>
        <rFont val="Times New Roman"/>
        <charset val="0"/>
      </rPr>
      <t>12772</t>
    </r>
    <r>
      <rPr>
        <sz val="14"/>
        <color indexed="8"/>
        <rFont val="宋体"/>
        <charset val="134"/>
      </rPr>
      <t>平方米，预计提供普通车位</t>
    </r>
    <r>
      <rPr>
        <sz val="14"/>
        <color indexed="8"/>
        <rFont val="Times New Roman"/>
        <charset val="0"/>
      </rPr>
      <t>209</t>
    </r>
    <r>
      <rPr>
        <sz val="14"/>
        <color indexed="8"/>
        <rFont val="宋体"/>
        <charset val="134"/>
      </rPr>
      <t>个、充电桩车位</t>
    </r>
    <r>
      <rPr>
        <sz val="14"/>
        <color indexed="8"/>
        <rFont val="Times New Roman"/>
        <charset val="0"/>
      </rPr>
      <t>84</t>
    </r>
    <r>
      <rPr>
        <sz val="14"/>
        <color indexed="8"/>
        <rFont val="宋体"/>
        <charset val="134"/>
      </rPr>
      <t>个；建安工程费用为</t>
    </r>
    <r>
      <rPr>
        <sz val="14"/>
        <color indexed="8"/>
        <rFont val="Times New Roman"/>
        <charset val="0"/>
      </rPr>
      <t>24679.55</t>
    </r>
    <r>
      <rPr>
        <sz val="14"/>
        <color indexed="8"/>
        <rFont val="宋体"/>
        <charset val="134"/>
      </rPr>
      <t>万元。</t>
    </r>
  </si>
  <si>
    <r>
      <rPr>
        <sz val="14"/>
        <color indexed="8"/>
        <rFont val="宋体"/>
        <charset val="134"/>
      </rPr>
      <t>企业投资项目。</t>
    </r>
    <r>
      <rPr>
        <sz val="14"/>
        <color indexed="8"/>
        <rFont val="Times New Roman"/>
        <charset val="0"/>
      </rPr>
      <t xml:space="preserve">
</t>
    </r>
    <r>
      <rPr>
        <sz val="14"/>
        <color indexed="8"/>
        <rFont val="宋体"/>
        <charset val="134"/>
      </rPr>
      <t>已取得项目备案证，开展勘察设计招标工作中。</t>
    </r>
  </si>
  <si>
    <r>
      <rPr>
        <sz val="14"/>
        <color indexed="8"/>
        <rFont val="宋体"/>
        <charset val="134"/>
      </rPr>
      <t>肇庆新区康润投资有限公司，李基智，</t>
    </r>
    <r>
      <rPr>
        <sz val="14"/>
        <color indexed="8"/>
        <rFont val="Times New Roman"/>
        <charset val="0"/>
      </rPr>
      <t>18719001919</t>
    </r>
  </si>
  <si>
    <r>
      <rPr>
        <sz val="14"/>
        <color indexed="8"/>
        <rFont val="宋体"/>
        <charset val="134"/>
      </rPr>
      <t>阳江市漠阳滨海市场项目</t>
    </r>
  </si>
  <si>
    <r>
      <rPr>
        <sz val="14"/>
        <color indexed="8"/>
        <rFont val="宋体"/>
        <charset val="134"/>
      </rPr>
      <t>项目规划用地面积</t>
    </r>
    <r>
      <rPr>
        <sz val="14"/>
        <color indexed="8"/>
        <rFont val="Times New Roman"/>
        <charset val="0"/>
      </rPr>
      <t>9494</t>
    </r>
    <r>
      <rPr>
        <sz val="14"/>
        <color indexed="8"/>
        <rFont val="宋体"/>
        <charset val="134"/>
      </rPr>
      <t>平方米。规划总建筑面积</t>
    </r>
    <r>
      <rPr>
        <sz val="14"/>
        <color indexed="8"/>
        <rFont val="Times New Roman"/>
        <charset val="0"/>
      </rPr>
      <t>15503.82</t>
    </r>
    <r>
      <rPr>
        <sz val="14"/>
        <color indexed="8"/>
        <rFont val="宋体"/>
        <charset val="134"/>
      </rPr>
      <t>平方米，计容建筑面积</t>
    </r>
    <r>
      <rPr>
        <sz val="14"/>
        <color indexed="8"/>
        <rFont val="Times New Roman"/>
        <charset val="0"/>
      </rPr>
      <t>8999.23</t>
    </r>
    <r>
      <rPr>
        <sz val="14"/>
        <color indexed="8"/>
        <rFont val="宋体"/>
        <charset val="134"/>
      </rPr>
      <t>平方米，不计容建筑面积</t>
    </r>
    <r>
      <rPr>
        <sz val="14"/>
        <color indexed="8"/>
        <rFont val="Times New Roman"/>
        <charset val="0"/>
      </rPr>
      <t>6504.59</t>
    </r>
    <r>
      <rPr>
        <sz val="14"/>
        <color indexed="8"/>
        <rFont val="宋体"/>
        <charset val="134"/>
      </rPr>
      <t>平方米。小型车停车位共</t>
    </r>
    <r>
      <rPr>
        <sz val="14"/>
        <color indexed="8"/>
        <rFont val="Times New Roman"/>
        <charset val="0"/>
      </rPr>
      <t>258</t>
    </r>
    <r>
      <rPr>
        <sz val="14"/>
        <color indexed="8"/>
        <rFont val="宋体"/>
        <charset val="134"/>
      </rPr>
      <t>个，摩托车停车位共</t>
    </r>
    <r>
      <rPr>
        <sz val="14"/>
        <color indexed="8"/>
        <rFont val="Times New Roman"/>
        <charset val="0"/>
      </rPr>
      <t>87</t>
    </r>
    <r>
      <rPr>
        <sz val="14"/>
        <color indexed="8"/>
        <rFont val="宋体"/>
        <charset val="134"/>
      </rPr>
      <t>个。（</t>
    </r>
    <r>
      <rPr>
        <sz val="14"/>
        <color indexed="8"/>
        <rFont val="Times New Roman"/>
        <charset val="0"/>
      </rPr>
      <t>1</t>
    </r>
    <r>
      <rPr>
        <sz val="14"/>
        <color indexed="8"/>
        <rFont val="宋体"/>
        <charset val="134"/>
      </rPr>
      <t>）商业综合体</t>
    </r>
    <r>
      <rPr>
        <sz val="14"/>
        <color indexed="8"/>
        <rFont val="Times New Roman"/>
        <charset val="0"/>
      </rPr>
      <t>5000</t>
    </r>
    <r>
      <rPr>
        <sz val="14"/>
        <color indexed="8"/>
        <rFont val="宋体"/>
        <charset val="134"/>
      </rPr>
      <t>平方米，商业综合体建设地上</t>
    </r>
    <r>
      <rPr>
        <sz val="14"/>
        <color indexed="8"/>
        <rFont val="Times New Roman"/>
        <charset val="0"/>
      </rPr>
      <t xml:space="preserve"> 4 </t>
    </r>
    <r>
      <rPr>
        <sz val="14"/>
        <color indexed="8"/>
        <rFont val="宋体"/>
        <charset val="134"/>
      </rPr>
      <t>层和地下</t>
    </r>
    <r>
      <rPr>
        <sz val="14"/>
        <color indexed="8"/>
        <rFont val="Times New Roman"/>
        <charset val="0"/>
      </rPr>
      <t xml:space="preserve"> 1 </t>
    </r>
    <r>
      <rPr>
        <sz val="14"/>
        <color indexed="8"/>
        <rFont val="宋体"/>
        <charset val="134"/>
      </rPr>
      <t>层建筑，地上为商用部分，地下为综合体配套停车场。商业综合体建筑基底面积</t>
    </r>
    <r>
      <rPr>
        <sz val="14"/>
        <color indexed="8"/>
        <rFont val="Times New Roman"/>
        <charset val="0"/>
      </rPr>
      <t xml:space="preserve"> 2249.81</t>
    </r>
    <r>
      <rPr>
        <sz val="14"/>
        <color indexed="8"/>
        <rFont val="宋体"/>
        <charset val="134"/>
      </rPr>
      <t>平方米，</t>
    </r>
    <r>
      <rPr>
        <sz val="14"/>
        <color indexed="8"/>
        <rFont val="Times New Roman"/>
        <charset val="0"/>
      </rPr>
      <t xml:space="preserve"> </t>
    </r>
    <r>
      <rPr>
        <sz val="14"/>
        <color indexed="8"/>
        <rFont val="宋体"/>
        <charset val="134"/>
      </rPr>
      <t>总建筑面积</t>
    </r>
    <r>
      <rPr>
        <sz val="14"/>
        <color indexed="8"/>
        <rFont val="Times New Roman"/>
        <charset val="0"/>
      </rPr>
      <t xml:space="preserve"> 12429.54</t>
    </r>
    <r>
      <rPr>
        <sz val="14"/>
        <color indexed="8"/>
        <rFont val="宋体"/>
        <charset val="134"/>
      </rPr>
      <t>平方米，计容建筑面积</t>
    </r>
    <r>
      <rPr>
        <sz val="14"/>
        <color indexed="8"/>
        <rFont val="Times New Roman"/>
        <charset val="0"/>
      </rPr>
      <t>8999.23</t>
    </r>
    <r>
      <rPr>
        <sz val="14"/>
        <color indexed="8"/>
        <rFont val="宋体"/>
        <charset val="134"/>
      </rPr>
      <t>平方米，不计</t>
    </r>
    <r>
      <rPr>
        <sz val="14"/>
        <color indexed="8"/>
        <rFont val="Times New Roman"/>
        <charset val="0"/>
      </rPr>
      <t xml:space="preserve"> </t>
    </r>
    <r>
      <rPr>
        <sz val="14"/>
        <color indexed="8"/>
        <rFont val="宋体"/>
        <charset val="134"/>
      </rPr>
      <t>容建筑面积</t>
    </r>
    <r>
      <rPr>
        <sz val="14"/>
        <color indexed="8"/>
        <rFont val="Times New Roman"/>
        <charset val="0"/>
      </rPr>
      <t xml:space="preserve"> 3430.31</t>
    </r>
    <r>
      <rPr>
        <sz val="14"/>
        <color indexed="8"/>
        <rFont val="宋体"/>
        <charset val="134"/>
      </rPr>
      <t>平方米。（</t>
    </r>
    <r>
      <rPr>
        <sz val="14"/>
        <color indexed="8"/>
        <rFont val="Times New Roman"/>
        <charset val="0"/>
      </rPr>
      <t>2</t>
    </r>
    <r>
      <rPr>
        <sz val="14"/>
        <color indexed="8"/>
        <rFont val="宋体"/>
        <charset val="134"/>
      </rPr>
      <t>）社会停车场，社会停车场规划用地面积</t>
    </r>
    <r>
      <rPr>
        <sz val="14"/>
        <color indexed="8"/>
        <rFont val="Times New Roman"/>
        <charset val="0"/>
      </rPr>
      <t>3928</t>
    </r>
    <r>
      <rPr>
        <sz val="14"/>
        <color indexed="8"/>
        <rFont val="宋体"/>
        <charset val="134"/>
      </rPr>
      <t>平方米，总建筑面积</t>
    </r>
    <r>
      <rPr>
        <sz val="14"/>
        <color indexed="8"/>
        <rFont val="Times New Roman"/>
        <charset val="0"/>
      </rPr>
      <t>3074.28</t>
    </r>
    <r>
      <rPr>
        <sz val="14"/>
        <color indexed="8"/>
        <rFont val="宋体"/>
        <charset val="134"/>
      </rPr>
      <t>平方米，包括地上附属用房</t>
    </r>
    <r>
      <rPr>
        <sz val="14"/>
        <color indexed="8"/>
        <rFont val="Times New Roman"/>
        <charset val="0"/>
      </rPr>
      <t xml:space="preserve"> 415.95</t>
    </r>
    <r>
      <rPr>
        <sz val="14"/>
        <color indexed="8"/>
        <rFont val="宋体"/>
        <charset val="134"/>
      </rPr>
      <t>平方米和地下</t>
    </r>
    <r>
      <rPr>
        <sz val="14"/>
        <color indexed="8"/>
        <rFont val="Times New Roman"/>
        <charset val="0"/>
      </rPr>
      <t>1</t>
    </r>
    <r>
      <rPr>
        <sz val="14"/>
        <color indexed="8"/>
        <rFont val="宋体"/>
        <charset val="134"/>
      </rPr>
      <t>层停车场</t>
    </r>
    <r>
      <rPr>
        <sz val="14"/>
        <color indexed="8"/>
        <rFont val="Times New Roman"/>
        <charset val="0"/>
      </rPr>
      <t xml:space="preserve">2658.33 </t>
    </r>
    <r>
      <rPr>
        <sz val="14"/>
        <color indexed="8"/>
        <rFont val="宋体"/>
        <charset val="134"/>
      </rPr>
      <t>平方米。共建设配置停车</t>
    </r>
    <r>
      <rPr>
        <sz val="14"/>
        <color indexed="8"/>
        <rFont val="Times New Roman"/>
        <charset val="0"/>
      </rPr>
      <t>155</t>
    </r>
    <r>
      <rPr>
        <sz val="14"/>
        <color indexed="8"/>
        <rFont val="宋体"/>
        <charset val="134"/>
      </rPr>
      <t>个。（</t>
    </r>
    <r>
      <rPr>
        <sz val="14"/>
        <color indexed="8"/>
        <rFont val="Times New Roman"/>
        <charset val="0"/>
      </rPr>
      <t>3</t>
    </r>
    <r>
      <rPr>
        <sz val="14"/>
        <color indexed="8"/>
        <rFont val="宋体"/>
        <charset val="134"/>
      </rPr>
      <t>）公园绿地公园绿地规划用地面积</t>
    </r>
    <r>
      <rPr>
        <sz val="14"/>
        <color indexed="8"/>
        <rFont val="Times New Roman"/>
        <charset val="0"/>
      </rPr>
      <t xml:space="preserve">566 </t>
    </r>
    <r>
      <rPr>
        <sz val="14"/>
        <color indexed="8"/>
        <rFont val="宋体"/>
        <charset val="134"/>
      </rPr>
      <t>平方米。</t>
    </r>
  </si>
  <si>
    <r>
      <rPr>
        <sz val="14"/>
        <color indexed="8"/>
        <rFont val="宋体"/>
        <charset val="134"/>
      </rPr>
      <t>企业投资项目。</t>
    </r>
    <r>
      <rPr>
        <sz val="14"/>
        <color indexed="8"/>
        <rFont val="Times New Roman"/>
        <charset val="0"/>
      </rPr>
      <t xml:space="preserve">
</t>
    </r>
    <r>
      <rPr>
        <sz val="14"/>
        <color indexed="8"/>
        <rFont val="宋体"/>
        <charset val="134"/>
      </rPr>
      <t>已完成立项、概念性设计方案、建设用地规划许可证，已办理该土地的不动产权证。</t>
    </r>
  </si>
  <si>
    <r>
      <rPr>
        <sz val="14"/>
        <color indexed="8"/>
        <rFont val="Times New Roman"/>
        <charset val="0"/>
      </rPr>
      <t>阳江市漠阳置业发展集团有限公司</t>
    </r>
    <r>
      <rPr>
        <sz val="14"/>
        <color indexed="8"/>
        <rFont val="Times New Roman"/>
        <charset val="0"/>
      </rPr>
      <t xml:space="preserve"> </t>
    </r>
    <r>
      <rPr>
        <sz val="14"/>
        <color indexed="8"/>
        <rFont val="方正书宋_GBK"/>
        <charset val="134"/>
      </rPr>
      <t>，</t>
    </r>
    <r>
      <rPr>
        <sz val="14"/>
        <color indexed="8"/>
        <rFont val="宋体"/>
        <charset val="134"/>
      </rPr>
      <t>谢瑞麟，</t>
    </r>
    <r>
      <rPr>
        <sz val="14"/>
        <color indexed="8"/>
        <rFont val="Times New Roman"/>
        <charset val="0"/>
      </rPr>
      <t>0662-3168620</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</si>
</sst>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quot;年&quot;m&quot;月&quot;;@"/>
    <numFmt numFmtId="178" formatCode="yyyy&quot;年&quot;m&quot;月&quot;d&quot;日&quot;;@"/>
  </numFmts>
  <fonts count="42">
    <font>
      <sz val="11"/>
      <color indexed="8"/>
      <name val="宋体"/>
      <charset val="134"/>
    </font>
    <font>
      <sz val="14"/>
      <color indexed="8"/>
      <name val="宋体"/>
      <charset val="134"/>
    </font>
    <font>
      <sz val="18"/>
      <color indexed="8"/>
      <name val="宋体"/>
      <charset val="134"/>
    </font>
    <font>
      <sz val="26"/>
      <name val="方正小标宋简体"/>
      <charset val="134"/>
    </font>
    <font>
      <sz val="14"/>
      <color indexed="8"/>
      <name val="Times New Roman"/>
      <charset val="0"/>
    </font>
    <font>
      <sz val="14"/>
      <color indexed="8"/>
      <name val="黑体"/>
      <charset val="134"/>
    </font>
    <font>
      <b/>
      <sz val="14"/>
      <color rgb="FF000000"/>
      <name val="文泉驿微米黑"/>
      <charset val="134"/>
    </font>
    <font>
      <b/>
      <sz val="14"/>
      <color indexed="8"/>
      <name val="Times New Roman"/>
      <charset val="0"/>
    </font>
    <font>
      <sz val="14"/>
      <color rgb="FF000000"/>
      <name val="黑体"/>
      <charset val="134"/>
    </font>
    <font>
      <sz val="14"/>
      <color rgb="FF000000"/>
      <name val="宋体"/>
      <charset val="134"/>
    </font>
    <font>
      <sz val="14"/>
      <color rgb="FF000000"/>
      <name val="宋体"/>
      <charset val="0"/>
    </font>
    <font>
      <sz val="14"/>
      <color rgb="FF000000"/>
      <name val="方正楷体简体"/>
      <charset val="134"/>
    </font>
    <font>
      <sz val="14"/>
      <name val="Times New Roman"/>
      <charset val="0"/>
    </font>
    <font>
      <sz val="12"/>
      <name val="Times New Roman"/>
      <charset val="0"/>
    </font>
    <font>
      <sz val="14"/>
      <color indexed="8"/>
      <name val="方正楷体简体"/>
      <charset val="134"/>
    </font>
    <font>
      <sz val="12"/>
      <name val="方正大黑体_GBK"/>
      <charset val="134"/>
    </font>
    <font>
      <sz val="14"/>
      <color indexed="8"/>
      <name val="方正书宋_GBK"/>
      <charset val="134"/>
    </font>
    <font>
      <sz val="14"/>
      <color rgb="FF000000"/>
      <name val="方正书宋_GBK"/>
      <charset val="0"/>
    </font>
    <font>
      <sz val="14"/>
      <color rgb="FF000000"/>
      <name val="Times New Roman"/>
      <charset val="0"/>
    </font>
    <font>
      <sz val="12"/>
      <name val="宋体"/>
      <charset val="134"/>
    </font>
    <font>
      <sz val="14"/>
      <name val="宋体"/>
      <charset val="134"/>
    </font>
    <font>
      <sz val="12"/>
      <color indexed="10"/>
      <name val="宋体"/>
      <charset val="134"/>
    </font>
    <font>
      <sz val="11"/>
      <color indexed="62"/>
      <name val="宋体"/>
      <charset val="134"/>
    </font>
    <font>
      <sz val="11"/>
      <color indexed="60"/>
      <name val="宋体"/>
      <charset val="134"/>
    </font>
    <font>
      <sz val="11"/>
      <color indexed="9"/>
      <name val="宋体"/>
      <charset val="134"/>
    </font>
    <font>
      <u/>
      <sz val="11"/>
      <color indexed="12"/>
      <name val="宋体"/>
      <charset val="134"/>
    </font>
    <font>
      <u/>
      <sz val="11"/>
      <color indexed="20"/>
      <name val="宋体"/>
      <charset val="134"/>
    </font>
    <font>
      <b/>
      <sz val="11"/>
      <color indexed="62"/>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8"/>
      <color indexed="8"/>
      <name val="Times New Roman"/>
      <charset val="134"/>
    </font>
    <font>
      <b/>
      <sz val="14"/>
      <color rgb="FF000000"/>
      <name val="宋体"/>
      <charset val="134"/>
    </font>
    <font>
      <sz val="14"/>
      <color rgb="FF000000"/>
      <name val="Times New Roman"/>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12">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22" fillId="3"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5" applyNumberFormat="0" applyFont="0" applyAlignment="0" applyProtection="0">
      <alignment vertical="center"/>
    </xf>
    <xf numFmtId="0" fontId="24" fillId="5"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24" fillId="7" borderId="0" applyNumberFormat="0" applyBorder="0" applyAlignment="0" applyProtection="0">
      <alignment vertical="center"/>
    </xf>
    <xf numFmtId="0" fontId="27" fillId="0" borderId="7" applyNumberFormat="0" applyFill="0" applyAlignment="0" applyProtection="0">
      <alignment vertical="center"/>
    </xf>
    <xf numFmtId="0" fontId="24" fillId="3" borderId="0" applyNumberFormat="0" applyBorder="0" applyAlignment="0" applyProtection="0">
      <alignment vertical="center"/>
    </xf>
    <xf numFmtId="0" fontId="33" fillId="2" borderId="8" applyNumberFormat="0" applyAlignment="0" applyProtection="0">
      <alignment vertical="center"/>
    </xf>
    <xf numFmtId="0" fontId="34" fillId="2" borderId="4" applyNumberFormat="0" applyAlignment="0" applyProtection="0">
      <alignment vertical="center"/>
    </xf>
    <xf numFmtId="0" fontId="35" fillId="8" borderId="9" applyNumberFormat="0" applyAlignment="0" applyProtection="0">
      <alignment vertical="center"/>
    </xf>
    <xf numFmtId="0" fontId="0" fillId="9" borderId="0" applyNumberFormat="0" applyBorder="0" applyAlignment="0" applyProtection="0">
      <alignment vertical="center"/>
    </xf>
    <xf numFmtId="0" fontId="24" fillId="10" borderId="0" applyNumberFormat="0" applyBorder="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8" fillId="9" borderId="0" applyNumberFormat="0" applyBorder="0" applyAlignment="0" applyProtection="0">
      <alignment vertical="center"/>
    </xf>
    <xf numFmtId="0" fontId="23" fillId="11" borderId="0" applyNumberFormat="0" applyBorder="0" applyAlignment="0" applyProtection="0">
      <alignment vertical="center"/>
    </xf>
    <xf numFmtId="0" fontId="0" fillId="12" borderId="0" applyNumberFormat="0" applyBorder="0" applyAlignment="0" applyProtection="0">
      <alignment vertical="center"/>
    </xf>
    <xf numFmtId="0" fontId="24" fillId="13" borderId="0" applyNumberFormat="0" applyBorder="0" applyAlignment="0" applyProtection="0">
      <alignment vertical="center"/>
    </xf>
    <xf numFmtId="0" fontId="0" fillId="14" borderId="0" applyNumberFormat="0" applyBorder="0" applyAlignment="0" applyProtection="0">
      <alignment vertical="center"/>
    </xf>
    <xf numFmtId="0" fontId="0" fillId="7"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24" fillId="8" borderId="0" applyNumberFormat="0" applyBorder="0" applyAlignment="0" applyProtection="0">
      <alignment vertical="center"/>
    </xf>
    <xf numFmtId="0" fontId="24" fillId="15" borderId="0" applyNumberFormat="0" applyBorder="0" applyAlignment="0" applyProtection="0">
      <alignment vertical="center"/>
    </xf>
    <xf numFmtId="0" fontId="0" fillId="6" borderId="0" applyNumberFormat="0" applyBorder="0" applyAlignment="0" applyProtection="0">
      <alignment vertical="center"/>
    </xf>
    <xf numFmtId="0" fontId="0" fillId="3" borderId="0" applyNumberFormat="0" applyBorder="0" applyAlignment="0" applyProtection="0">
      <alignment vertical="center"/>
    </xf>
    <xf numFmtId="0" fontId="24" fillId="13" borderId="0" applyNumberFormat="0" applyBorder="0" applyAlignment="0" applyProtection="0">
      <alignment vertical="center"/>
    </xf>
    <xf numFmtId="0" fontId="0" fillId="7" borderId="0" applyNumberFormat="0" applyBorder="0" applyAlignment="0" applyProtection="0">
      <alignment vertical="center"/>
    </xf>
    <xf numFmtId="0" fontId="24" fillId="7" borderId="0" applyNumberFormat="0" applyBorder="0" applyAlignment="0" applyProtection="0">
      <alignment vertical="center"/>
    </xf>
    <xf numFmtId="0" fontId="19" fillId="0" borderId="0">
      <alignment vertical="center"/>
    </xf>
    <xf numFmtId="0" fontId="24" fillId="16" borderId="0" applyNumberFormat="0" applyBorder="0" applyAlignment="0" applyProtection="0">
      <alignment vertical="center"/>
    </xf>
    <xf numFmtId="0" fontId="0" fillId="9" borderId="0" applyNumberFormat="0" applyBorder="0" applyAlignment="0" applyProtection="0">
      <alignment vertical="center"/>
    </xf>
    <xf numFmtId="0" fontId="24" fillId="16" borderId="0" applyNumberFormat="0" applyBorder="0" applyAlignment="0" applyProtection="0">
      <alignment vertical="center"/>
    </xf>
    <xf numFmtId="0" fontId="13" fillId="0" borderId="0">
      <alignment vertical="center"/>
    </xf>
  </cellStyleXfs>
  <cellXfs count="57">
    <xf numFmtId="0" fontId="0" fillId="0" borderId="0" xfId="0">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Alignment="1">
      <alignment horizontal="center" vertical="center"/>
    </xf>
    <xf numFmtId="176" fontId="1" fillId="0" borderId="0" xfId="0" applyNumberFormat="1" applyFont="1" applyFill="1" applyAlignment="1">
      <alignment horizontal="center" vertical="center"/>
    </xf>
    <xf numFmtId="177" fontId="0" fillId="0" borderId="0" xfId="0" applyNumberFormat="1" applyFont="1" applyFill="1" applyAlignment="1">
      <alignment horizontal="center" vertical="center"/>
    </xf>
    <xf numFmtId="49" fontId="0" fillId="0" borderId="0" xfId="0" applyNumberFormat="1" applyFont="1" applyFill="1">
      <alignment vertical="center"/>
    </xf>
    <xf numFmtId="0" fontId="2" fillId="0" borderId="0" xfId="0" applyFont="1" applyFill="1" applyBorder="1" applyAlignment="1">
      <alignment horizontal="left" vertical="center"/>
    </xf>
    <xf numFmtId="176" fontId="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lignment vertical="center"/>
    </xf>
    <xf numFmtId="0" fontId="3" fillId="0" borderId="0"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0" fillId="0" borderId="2"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176" fontId="12" fillId="0" borderId="2" xfId="0" applyNumberFormat="1" applyFont="1" applyFill="1" applyBorder="1" applyAlignment="1">
      <alignment horizontal="center" vertical="center"/>
    </xf>
    <xf numFmtId="0" fontId="13" fillId="0" borderId="2" xfId="0" applyNumberFormat="1" applyFont="1" applyFill="1" applyBorder="1" applyAlignment="1">
      <alignment horizontal="center" vertical="center"/>
    </xf>
    <xf numFmtId="0" fontId="13" fillId="0" borderId="2" xfId="0" applyNumberFormat="1" applyFont="1" applyFill="1" applyBorder="1">
      <alignment vertical="center"/>
    </xf>
    <xf numFmtId="0" fontId="14" fillId="0" borderId="1" xfId="0" applyNumberFormat="1"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xf>
    <xf numFmtId="177" fontId="3" fillId="0" borderId="0" xfId="0" applyNumberFormat="1" applyFont="1" applyFill="1" applyBorder="1" applyAlignment="1">
      <alignment horizontal="center" vertical="center" wrapText="1"/>
    </xf>
    <xf numFmtId="0" fontId="15" fillId="0" borderId="0" xfId="0" applyNumberFormat="1" applyFont="1" applyFill="1">
      <alignment vertical="center"/>
    </xf>
    <xf numFmtId="177" fontId="5"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3" xfId="0" applyNumberFormat="1" applyFont="1" applyFill="1" applyBorder="1" applyAlignment="1">
      <alignment horizontal="left" vertical="center" wrapText="1"/>
    </xf>
    <xf numFmtId="0" fontId="16" fillId="0" borderId="2" xfId="0" applyNumberFormat="1" applyFont="1" applyFill="1" applyBorder="1" applyAlignment="1">
      <alignment horizontal="left" vertical="center" wrapText="1"/>
    </xf>
    <xf numFmtId="177" fontId="13" fillId="0" borderId="2" xfId="0" applyNumberFormat="1" applyFont="1" applyFill="1" applyBorder="1" applyAlignment="1">
      <alignment horizontal="center" vertical="center"/>
    </xf>
    <xf numFmtId="0" fontId="13" fillId="0" borderId="3" xfId="0" applyNumberFormat="1" applyFont="1" applyFill="1" applyBorder="1">
      <alignment vertical="center"/>
    </xf>
    <xf numFmtId="0" fontId="16" fillId="0" borderId="2"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178" fontId="4" fillId="0" borderId="0" xfId="0" applyNumberFormat="1" applyFont="1" applyFill="1" applyBorder="1" applyAlignment="1">
      <alignment horizontal="center" vertical="center" wrapText="1"/>
    </xf>
    <xf numFmtId="57" fontId="4"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17" fillId="0" borderId="2" xfId="0" applyNumberFormat="1" applyFont="1" applyFill="1" applyBorder="1" applyAlignment="1">
      <alignment horizontal="left" vertical="center" wrapText="1"/>
    </xf>
    <xf numFmtId="0" fontId="18" fillId="0" borderId="2" xfId="0" applyNumberFormat="1" applyFont="1" applyFill="1" applyBorder="1" applyAlignment="1">
      <alignment horizontal="left" vertical="center" wrapText="1"/>
    </xf>
    <xf numFmtId="0" fontId="19" fillId="0" borderId="0" xfId="0" applyNumberFormat="1" applyFont="1" applyFill="1" applyAlignment="1">
      <alignment horizontal="center" vertical="center"/>
    </xf>
    <xf numFmtId="0" fontId="19" fillId="0" borderId="0" xfId="0" applyNumberFormat="1" applyFont="1" applyFill="1">
      <alignment vertical="center"/>
    </xf>
    <xf numFmtId="176" fontId="20" fillId="0" borderId="0" xfId="0" applyNumberFormat="1" applyFont="1" applyFill="1" applyAlignment="1">
      <alignment horizontal="center" vertical="center"/>
    </xf>
    <xf numFmtId="10" fontId="20" fillId="0" borderId="0" xfId="0" applyNumberFormat="1" applyFont="1" applyFill="1" applyAlignment="1">
      <alignment horizontal="center" vertical="center"/>
    </xf>
    <xf numFmtId="0" fontId="21" fillId="0" borderId="0" xfId="0" applyNumberFormat="1" applyFont="1" applyFill="1" applyBorder="1" applyAlignment="1">
      <alignment vertical="center"/>
    </xf>
    <xf numFmtId="49" fontId="0" fillId="0" borderId="0" xfId="0" applyNumberFormat="1" applyFont="1" applyFill="1" applyBorder="1" applyAlignment="1">
      <alignment vertical="center"/>
    </xf>
    <xf numFmtId="177" fontId="19" fillId="0" borderId="0" xfId="0" applyNumberFormat="1" applyFont="1" applyFill="1" applyAlignment="1">
      <alignment horizontal="center" vertical="center"/>
    </xf>
    <xf numFmtId="0" fontId="21" fillId="0" borderId="0" xfId="0" applyNumberFormat="1" applyFont="1" applyFill="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常规_流花展馆概算汇总表" xfId="46"/>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94"/>
  <sheetViews>
    <sheetView tabSelected="1" view="pageBreakPreview" zoomScale="85" zoomScaleNormal="40" workbookViewId="0">
      <pane ySplit="3" topLeftCell="A118" activePane="bottomLeft" state="frozen"/>
      <selection/>
      <selection pane="bottomLeft" activeCell="I122" sqref="I122"/>
    </sheetView>
  </sheetViews>
  <sheetFormatPr defaultColWidth="10" defaultRowHeight="18.75"/>
  <cols>
    <col min="1" max="1" width="10" style="3" customWidth="1"/>
    <col min="2" max="2" width="36" style="1" customWidth="1"/>
    <col min="3" max="4" width="15" style="4" customWidth="1"/>
    <col min="5" max="5" width="24" style="3" customWidth="1"/>
    <col min="6" max="6" width="13" style="3" customWidth="1"/>
    <col min="7" max="7" width="74" style="1" customWidth="1"/>
    <col min="8" max="8" width="19" style="3" customWidth="1"/>
    <col min="9" max="9" width="43.625" style="1" customWidth="1"/>
    <col min="10" max="11" width="19" style="5" customWidth="1"/>
    <col min="12" max="12" width="29" style="1" customWidth="1"/>
    <col min="13" max="13" width="29" style="3" customWidth="1"/>
    <col min="14" max="14" width="13" style="1" customWidth="1"/>
    <col min="15" max="15" width="20" style="1" customWidth="1"/>
    <col min="16" max="16" width="15.8833333333333" style="6"/>
    <col min="17" max="17" width="10.125" style="6"/>
    <col min="18" max="18" width="10" style="6"/>
    <col min="19" max="256" width="10" style="1"/>
  </cols>
  <sheetData>
    <row r="1" ht="36" customHeight="1" spans="1:14">
      <c r="A1" s="7" t="s">
        <v>0</v>
      </c>
      <c r="B1" s="7"/>
      <c r="C1" s="8"/>
      <c r="D1" s="8"/>
      <c r="E1" s="9"/>
      <c r="F1" s="9"/>
      <c r="G1" s="10"/>
      <c r="H1" s="9"/>
      <c r="I1" s="10"/>
      <c r="J1" s="31"/>
      <c r="K1" s="31"/>
      <c r="L1" s="10"/>
      <c r="M1" s="9"/>
      <c r="N1" s="10"/>
    </row>
    <row r="2" ht="41.25" customHeight="1" spans="1:15">
      <c r="A2" s="11" t="s">
        <v>1</v>
      </c>
      <c r="B2" s="11"/>
      <c r="C2" s="11"/>
      <c r="D2" s="11"/>
      <c r="E2" s="11"/>
      <c r="F2" s="11"/>
      <c r="G2" s="11"/>
      <c r="H2" s="11"/>
      <c r="I2" s="11"/>
      <c r="J2" s="32"/>
      <c r="K2" s="32"/>
      <c r="L2" s="11"/>
      <c r="M2" s="11"/>
      <c r="N2" s="11"/>
      <c r="O2" s="33"/>
    </row>
    <row r="3" ht="104.25" customHeight="1" spans="1:14">
      <c r="A3" s="12" t="s">
        <v>2</v>
      </c>
      <c r="B3" s="13" t="s">
        <v>3</v>
      </c>
      <c r="C3" s="14" t="s">
        <v>4</v>
      </c>
      <c r="D3" s="14" t="s">
        <v>5</v>
      </c>
      <c r="E3" s="13" t="s">
        <v>6</v>
      </c>
      <c r="F3" s="13" t="s">
        <v>7</v>
      </c>
      <c r="G3" s="13" t="s">
        <v>8</v>
      </c>
      <c r="H3" s="15" t="s">
        <v>9</v>
      </c>
      <c r="I3" s="15" t="s">
        <v>10</v>
      </c>
      <c r="J3" s="34" t="s">
        <v>11</v>
      </c>
      <c r="K3" s="35" t="s">
        <v>12</v>
      </c>
      <c r="L3" s="15" t="s">
        <v>13</v>
      </c>
      <c r="M3" s="15" t="s">
        <v>14</v>
      </c>
      <c r="N3" s="36" t="s">
        <v>15</v>
      </c>
    </row>
    <row r="4" ht="30" customHeight="1" spans="1:14">
      <c r="A4" s="16" t="s">
        <v>16</v>
      </c>
      <c r="B4" s="17"/>
      <c r="C4" s="18">
        <f>SUM(C5,C54,C78,C102)</f>
        <v>23942090.43</v>
      </c>
      <c r="D4" s="18">
        <f>SUM(D5,D54,D78,D102)</f>
        <v>12030328.55</v>
      </c>
      <c r="E4" s="13"/>
      <c r="F4" s="13"/>
      <c r="G4" s="13"/>
      <c r="H4" s="13"/>
      <c r="I4" s="13"/>
      <c r="J4" s="13"/>
      <c r="K4" s="13"/>
      <c r="L4" s="13"/>
      <c r="M4" s="13"/>
      <c r="N4" s="36"/>
    </row>
    <row r="5" ht="30" customHeight="1" spans="1:14">
      <c r="A5" s="19" t="s">
        <v>17</v>
      </c>
      <c r="B5" s="20"/>
      <c r="C5" s="14">
        <f>SUM(C6,C17,C19,C50)</f>
        <v>19208469.55</v>
      </c>
      <c r="D5" s="14">
        <f>SUM(D6,D17,D19,D50)</f>
        <v>9662812</v>
      </c>
      <c r="E5" s="13"/>
      <c r="F5" s="13"/>
      <c r="G5" s="13"/>
      <c r="H5" s="13"/>
      <c r="I5" s="13"/>
      <c r="J5" s="35"/>
      <c r="K5" s="35"/>
      <c r="L5" s="13"/>
      <c r="M5" s="13"/>
      <c r="N5" s="36"/>
    </row>
    <row r="6" ht="30" customHeight="1" spans="1:14">
      <c r="A6" s="21" t="s">
        <v>18</v>
      </c>
      <c r="B6" s="20"/>
      <c r="C6" s="14">
        <f>SUM(C7:C16)</f>
        <v>12545153</v>
      </c>
      <c r="D6" s="14">
        <f>SUM(D7:D16)</f>
        <v>7885874</v>
      </c>
      <c r="E6" s="13"/>
      <c r="F6" s="13"/>
      <c r="G6" s="13"/>
      <c r="H6" s="13"/>
      <c r="I6" s="13"/>
      <c r="J6" s="35"/>
      <c r="K6" s="35"/>
      <c r="L6" s="13"/>
      <c r="M6" s="13"/>
      <c r="N6" s="36"/>
    </row>
    <row r="7" s="1" customFormat="1" ht="88" customHeight="1" spans="1:17">
      <c r="A7" s="12">
        <v>1</v>
      </c>
      <c r="B7" s="20" t="s">
        <v>19</v>
      </c>
      <c r="C7" s="20">
        <v>74000</v>
      </c>
      <c r="D7" s="20">
        <v>30000</v>
      </c>
      <c r="E7" s="13" t="s">
        <v>20</v>
      </c>
      <c r="F7" s="13" t="s">
        <v>21</v>
      </c>
      <c r="G7" s="22" t="s">
        <v>22</v>
      </c>
      <c r="H7" s="13" t="s">
        <v>23</v>
      </c>
      <c r="I7" s="22" t="s">
        <v>24</v>
      </c>
      <c r="J7" s="13" t="s">
        <v>25</v>
      </c>
      <c r="K7" s="13" t="s">
        <v>26</v>
      </c>
      <c r="L7" s="20" t="s">
        <v>27</v>
      </c>
      <c r="M7" s="30" t="s">
        <v>28</v>
      </c>
      <c r="N7" s="37"/>
      <c r="P7" s="6"/>
      <c r="Q7" s="6"/>
    </row>
    <row r="8" s="1" customFormat="1" ht="210" customHeight="1" spans="1:17">
      <c r="A8" s="12">
        <v>2</v>
      </c>
      <c r="B8" s="20" t="s">
        <v>29</v>
      </c>
      <c r="C8" s="20">
        <v>300000</v>
      </c>
      <c r="D8" s="20">
        <v>262700</v>
      </c>
      <c r="E8" s="13" t="s">
        <v>30</v>
      </c>
      <c r="F8" s="13" t="s">
        <v>21</v>
      </c>
      <c r="G8" s="23" t="s">
        <v>31</v>
      </c>
      <c r="H8" s="13" t="s">
        <v>23</v>
      </c>
      <c r="I8" s="22" t="s">
        <v>32</v>
      </c>
      <c r="J8" s="13" t="s">
        <v>33</v>
      </c>
      <c r="K8" s="13" t="s">
        <v>26</v>
      </c>
      <c r="L8" s="20" t="s">
        <v>34</v>
      </c>
      <c r="M8" s="30" t="s">
        <v>35</v>
      </c>
      <c r="N8" s="37"/>
      <c r="P8" s="6"/>
      <c r="Q8" s="6"/>
    </row>
    <row r="9" s="1" customFormat="1" ht="156" customHeight="1" spans="1:17">
      <c r="A9" s="12">
        <v>3</v>
      </c>
      <c r="B9" s="20" t="s">
        <v>36</v>
      </c>
      <c r="C9" s="20">
        <v>1276061</v>
      </c>
      <c r="D9" s="20">
        <v>15000</v>
      </c>
      <c r="E9" s="13" t="s">
        <v>30</v>
      </c>
      <c r="F9" s="13" t="s">
        <v>37</v>
      </c>
      <c r="G9" s="22" t="s">
        <v>38</v>
      </c>
      <c r="H9" s="13" t="s">
        <v>39</v>
      </c>
      <c r="I9" s="22" t="s">
        <v>40</v>
      </c>
      <c r="J9" s="13" t="s">
        <v>41</v>
      </c>
      <c r="K9" s="13" t="s">
        <v>42</v>
      </c>
      <c r="L9" s="20" t="s">
        <v>43</v>
      </c>
      <c r="M9" s="30" t="s">
        <v>28</v>
      </c>
      <c r="N9" s="37"/>
      <c r="P9" s="6"/>
      <c r="Q9" s="6"/>
    </row>
    <row r="10" s="1" customFormat="1" ht="138.75" customHeight="1" spans="1:17">
      <c r="A10" s="12">
        <v>4</v>
      </c>
      <c r="B10" s="20" t="s">
        <v>44</v>
      </c>
      <c r="C10" s="20">
        <v>818800</v>
      </c>
      <c r="D10" s="20">
        <v>818800</v>
      </c>
      <c r="E10" s="13" t="s">
        <v>30</v>
      </c>
      <c r="F10" s="13" t="s">
        <v>45</v>
      </c>
      <c r="G10" s="22" t="s">
        <v>46</v>
      </c>
      <c r="H10" s="13" t="s">
        <v>23</v>
      </c>
      <c r="I10" s="22" t="s">
        <v>47</v>
      </c>
      <c r="J10" s="13" t="s">
        <v>48</v>
      </c>
      <c r="K10" s="13" t="s">
        <v>26</v>
      </c>
      <c r="L10" s="20" t="s">
        <v>49</v>
      </c>
      <c r="M10" s="30" t="s">
        <v>28</v>
      </c>
      <c r="N10" s="37"/>
      <c r="P10" s="6"/>
      <c r="Q10" s="6"/>
    </row>
    <row r="11" s="1" customFormat="1" ht="90" customHeight="1" spans="1:17">
      <c r="A11" s="12">
        <v>5</v>
      </c>
      <c r="B11" s="24" t="s">
        <v>50</v>
      </c>
      <c r="C11" s="20">
        <v>3341600</v>
      </c>
      <c r="D11" s="20">
        <v>3341600</v>
      </c>
      <c r="E11" s="13" t="s">
        <v>30</v>
      </c>
      <c r="F11" s="13" t="s">
        <v>51</v>
      </c>
      <c r="G11" s="22" t="s">
        <v>52</v>
      </c>
      <c r="H11" s="13" t="s">
        <v>53</v>
      </c>
      <c r="I11" s="20" t="s">
        <v>54</v>
      </c>
      <c r="J11" s="13" t="s">
        <v>55</v>
      </c>
      <c r="K11" s="13" t="s">
        <v>55</v>
      </c>
      <c r="L11" s="20" t="s">
        <v>56</v>
      </c>
      <c r="M11" s="30" t="s">
        <v>28</v>
      </c>
      <c r="N11" s="37"/>
      <c r="P11" s="6"/>
      <c r="Q11" s="6"/>
    </row>
    <row r="12" s="1" customFormat="1" ht="205" customHeight="1" spans="1:17">
      <c r="A12" s="12">
        <v>6</v>
      </c>
      <c r="B12" s="20" t="s">
        <v>57</v>
      </c>
      <c r="C12" s="20">
        <v>1550000</v>
      </c>
      <c r="D12" s="20">
        <v>1550000</v>
      </c>
      <c r="E12" s="13" t="s">
        <v>30</v>
      </c>
      <c r="F12" s="13" t="s">
        <v>58</v>
      </c>
      <c r="G12" s="22" t="s">
        <v>59</v>
      </c>
      <c r="H12" s="13" t="s">
        <v>53</v>
      </c>
      <c r="I12" s="20" t="s">
        <v>60</v>
      </c>
      <c r="J12" s="13" t="s">
        <v>33</v>
      </c>
      <c r="K12" s="13" t="s">
        <v>61</v>
      </c>
      <c r="L12" s="22" t="s">
        <v>62</v>
      </c>
      <c r="M12" s="30" t="s">
        <v>28</v>
      </c>
      <c r="N12" s="37"/>
      <c r="P12" s="6"/>
      <c r="Q12" s="6"/>
    </row>
    <row r="13" s="1" customFormat="1" ht="138.75" customHeight="1" spans="1:17">
      <c r="A13" s="12">
        <v>7</v>
      </c>
      <c r="B13" s="20" t="s">
        <v>63</v>
      </c>
      <c r="C13" s="20">
        <v>650000</v>
      </c>
      <c r="D13" s="20">
        <v>650000</v>
      </c>
      <c r="E13" s="13" t="s">
        <v>30</v>
      </c>
      <c r="F13" s="13" t="s">
        <v>58</v>
      </c>
      <c r="G13" s="22" t="s">
        <v>64</v>
      </c>
      <c r="H13" s="13" t="s">
        <v>53</v>
      </c>
      <c r="I13" s="20" t="s">
        <v>65</v>
      </c>
      <c r="J13" s="13" t="s">
        <v>33</v>
      </c>
      <c r="K13" s="13" t="s">
        <v>61</v>
      </c>
      <c r="L13" s="22" t="s">
        <v>62</v>
      </c>
      <c r="M13" s="30" t="s">
        <v>28</v>
      </c>
      <c r="N13" s="37"/>
      <c r="P13" s="6"/>
      <c r="Q13" s="6"/>
    </row>
    <row r="14" s="1" customFormat="1" ht="138.75" customHeight="1" spans="1:17">
      <c r="A14" s="12">
        <v>8</v>
      </c>
      <c r="B14" s="20" t="s">
        <v>66</v>
      </c>
      <c r="C14" s="20">
        <v>66592</v>
      </c>
      <c r="D14" s="20">
        <v>60000</v>
      </c>
      <c r="E14" s="13" t="s">
        <v>67</v>
      </c>
      <c r="F14" s="13" t="s">
        <v>68</v>
      </c>
      <c r="G14" s="22" t="s">
        <v>69</v>
      </c>
      <c r="H14" s="13" t="s">
        <v>23</v>
      </c>
      <c r="I14" s="22" t="s">
        <v>70</v>
      </c>
      <c r="J14" s="13" t="s">
        <v>71</v>
      </c>
      <c r="K14" s="13" t="s">
        <v>72</v>
      </c>
      <c r="L14" s="20" t="s">
        <v>73</v>
      </c>
      <c r="M14" s="30" t="s">
        <v>35</v>
      </c>
      <c r="N14" s="37"/>
      <c r="P14" s="6"/>
      <c r="Q14" s="6"/>
    </row>
    <row r="15" s="1" customFormat="1" ht="225" spans="1:17">
      <c r="A15" s="12">
        <v>9</v>
      </c>
      <c r="B15" s="20" t="s">
        <v>74</v>
      </c>
      <c r="C15" s="20">
        <v>3250000</v>
      </c>
      <c r="D15" s="20">
        <v>500000</v>
      </c>
      <c r="E15" s="13" t="s">
        <v>75</v>
      </c>
      <c r="F15" s="13" t="s">
        <v>76</v>
      </c>
      <c r="G15" s="23" t="s">
        <v>77</v>
      </c>
      <c r="H15" s="13" t="s">
        <v>53</v>
      </c>
      <c r="I15" s="22" t="s">
        <v>78</v>
      </c>
      <c r="J15" s="13" t="s">
        <v>79</v>
      </c>
      <c r="K15" s="13" t="s">
        <v>80</v>
      </c>
      <c r="L15" s="20" t="s">
        <v>81</v>
      </c>
      <c r="M15" s="13" t="s">
        <v>28</v>
      </c>
      <c r="N15" s="37"/>
      <c r="P15" s="6"/>
      <c r="Q15" s="6"/>
    </row>
    <row r="16" s="1" customFormat="1" ht="138.75" customHeight="1" spans="1:17">
      <c r="A16" s="12">
        <v>10</v>
      </c>
      <c r="B16" s="20" t="s">
        <v>82</v>
      </c>
      <c r="C16" s="20">
        <v>1218100</v>
      </c>
      <c r="D16" s="20">
        <f>C16*0.54</f>
        <v>657774</v>
      </c>
      <c r="E16" s="13" t="s">
        <v>75</v>
      </c>
      <c r="F16" s="13" t="s">
        <v>83</v>
      </c>
      <c r="G16" s="22" t="s">
        <v>84</v>
      </c>
      <c r="H16" s="13" t="s">
        <v>23</v>
      </c>
      <c r="I16" s="22" t="s">
        <v>85</v>
      </c>
      <c r="J16" s="13" t="s">
        <v>33</v>
      </c>
      <c r="K16" s="13" t="s">
        <v>86</v>
      </c>
      <c r="L16" s="38" t="s">
        <v>87</v>
      </c>
      <c r="M16" s="13" t="s">
        <v>28</v>
      </c>
      <c r="N16" s="37"/>
      <c r="P16" s="6"/>
      <c r="Q16" s="6"/>
    </row>
    <row r="17" ht="30" customHeight="1" spans="1:14">
      <c r="A17" s="25" t="s">
        <v>88</v>
      </c>
      <c r="B17" s="20"/>
      <c r="C17" s="26">
        <f>SUM(C18:C18)</f>
        <v>1350000</v>
      </c>
      <c r="D17" s="26">
        <f>SUM(D18:D18)</f>
        <v>451000</v>
      </c>
      <c r="E17" s="27"/>
      <c r="F17" s="27"/>
      <c r="G17" s="28"/>
      <c r="H17" s="27"/>
      <c r="I17" s="28"/>
      <c r="J17" s="39"/>
      <c r="K17" s="39"/>
      <c r="L17" s="28"/>
      <c r="M17" s="27"/>
      <c r="N17" s="40"/>
    </row>
    <row r="18" s="1" customFormat="1" ht="198" customHeight="1" spans="1:17">
      <c r="A18" s="12">
        <v>11</v>
      </c>
      <c r="B18" s="20" t="s">
        <v>89</v>
      </c>
      <c r="C18" s="20">
        <v>1350000</v>
      </c>
      <c r="D18" s="20">
        <v>451000</v>
      </c>
      <c r="E18" s="13" t="s">
        <v>90</v>
      </c>
      <c r="F18" s="13" t="s">
        <v>76</v>
      </c>
      <c r="G18" s="22" t="s">
        <v>91</v>
      </c>
      <c r="H18" s="13" t="s">
        <v>53</v>
      </c>
      <c r="I18" s="22" t="s">
        <v>92</v>
      </c>
      <c r="J18" s="13" t="s">
        <v>93</v>
      </c>
      <c r="K18" s="13" t="s">
        <v>61</v>
      </c>
      <c r="L18" s="20" t="s">
        <v>94</v>
      </c>
      <c r="M18" s="30" t="s">
        <v>28</v>
      </c>
      <c r="N18" s="37"/>
      <c r="P18" s="6"/>
      <c r="Q18" s="6"/>
    </row>
    <row r="19" ht="30" customHeight="1" spans="1:14">
      <c r="A19" s="29" t="s">
        <v>95</v>
      </c>
      <c r="B19" s="20"/>
      <c r="C19" s="14">
        <f>SUM(C20:C49)</f>
        <v>5265435</v>
      </c>
      <c r="D19" s="14">
        <f>SUM(D20:D49)</f>
        <v>1299798</v>
      </c>
      <c r="E19" s="13"/>
      <c r="F19" s="13"/>
      <c r="G19" s="13"/>
      <c r="H19" s="13"/>
      <c r="I19" s="13"/>
      <c r="J19" s="35"/>
      <c r="K19" s="35"/>
      <c r="L19" s="13"/>
      <c r="M19" s="13"/>
      <c r="N19" s="36"/>
    </row>
    <row r="20" s="1" customFormat="1" ht="167" customHeight="1" spans="1:17">
      <c r="A20" s="12">
        <v>12</v>
      </c>
      <c r="B20" s="20" t="s">
        <v>96</v>
      </c>
      <c r="C20" s="20">
        <v>30000</v>
      </c>
      <c r="D20" s="20">
        <v>20000</v>
      </c>
      <c r="E20" s="13" t="s">
        <v>97</v>
      </c>
      <c r="F20" s="30" t="s">
        <v>98</v>
      </c>
      <c r="G20" s="22" t="s">
        <v>99</v>
      </c>
      <c r="H20" s="13" t="s">
        <v>39</v>
      </c>
      <c r="I20" s="22" t="s">
        <v>100</v>
      </c>
      <c r="J20" s="13" t="s">
        <v>101</v>
      </c>
      <c r="K20" s="13" t="s">
        <v>102</v>
      </c>
      <c r="L20" s="20" t="s">
        <v>103</v>
      </c>
      <c r="M20" s="41" t="s">
        <v>28</v>
      </c>
      <c r="N20" s="37"/>
      <c r="P20" s="6"/>
      <c r="Q20" s="6"/>
    </row>
    <row r="21" s="1" customFormat="1" ht="94" customHeight="1" spans="1:17">
      <c r="A21" s="12">
        <v>13</v>
      </c>
      <c r="B21" s="20" t="s">
        <v>104</v>
      </c>
      <c r="C21" s="20">
        <v>106600</v>
      </c>
      <c r="D21" s="20">
        <f t="shared" ref="D21:D23" si="0">C21*0.1</f>
        <v>10660</v>
      </c>
      <c r="E21" s="13" t="s">
        <v>97</v>
      </c>
      <c r="F21" s="13" t="s">
        <v>105</v>
      </c>
      <c r="G21" s="22" t="s">
        <v>106</v>
      </c>
      <c r="H21" s="13" t="s">
        <v>39</v>
      </c>
      <c r="I21" s="22" t="s">
        <v>107</v>
      </c>
      <c r="J21" s="13" t="s">
        <v>108</v>
      </c>
      <c r="K21" s="13" t="s">
        <v>33</v>
      </c>
      <c r="L21" s="22" t="s">
        <v>109</v>
      </c>
      <c r="M21" s="41" t="s">
        <v>35</v>
      </c>
      <c r="N21" s="37"/>
      <c r="P21" s="6"/>
      <c r="Q21" s="6"/>
    </row>
    <row r="22" s="1" customFormat="1" ht="91" customHeight="1" spans="1:17">
      <c r="A22" s="12">
        <v>14</v>
      </c>
      <c r="B22" s="20" t="s">
        <v>110</v>
      </c>
      <c r="C22" s="20">
        <v>401800</v>
      </c>
      <c r="D22" s="20">
        <f t="shared" si="0"/>
        <v>40180</v>
      </c>
      <c r="E22" s="13" t="s">
        <v>97</v>
      </c>
      <c r="F22" s="13" t="s">
        <v>105</v>
      </c>
      <c r="G22" s="22" t="s">
        <v>111</v>
      </c>
      <c r="H22" s="13" t="s">
        <v>39</v>
      </c>
      <c r="I22" s="22" t="s">
        <v>100</v>
      </c>
      <c r="J22" s="13" t="s">
        <v>112</v>
      </c>
      <c r="K22" s="13" t="s">
        <v>33</v>
      </c>
      <c r="L22" s="22" t="s">
        <v>109</v>
      </c>
      <c r="M22" s="41" t="s">
        <v>35</v>
      </c>
      <c r="N22" s="37"/>
      <c r="P22" s="6"/>
      <c r="Q22" s="6"/>
    </row>
    <row r="23" s="1" customFormat="1" ht="161" customHeight="1" spans="1:17">
      <c r="A23" s="12">
        <v>15</v>
      </c>
      <c r="B23" s="20" t="s">
        <v>113</v>
      </c>
      <c r="C23" s="20">
        <v>199600</v>
      </c>
      <c r="D23" s="20">
        <f t="shared" si="0"/>
        <v>19960</v>
      </c>
      <c r="E23" s="13" t="s">
        <v>97</v>
      </c>
      <c r="F23" s="13" t="s">
        <v>105</v>
      </c>
      <c r="G23" s="22" t="s">
        <v>114</v>
      </c>
      <c r="H23" s="13" t="s">
        <v>39</v>
      </c>
      <c r="I23" s="22" t="s">
        <v>100</v>
      </c>
      <c r="J23" s="13" t="s">
        <v>115</v>
      </c>
      <c r="K23" s="13" t="s">
        <v>25</v>
      </c>
      <c r="L23" s="22" t="s">
        <v>109</v>
      </c>
      <c r="M23" s="41" t="s">
        <v>35</v>
      </c>
      <c r="N23" s="37"/>
      <c r="P23" s="6"/>
      <c r="Q23" s="6"/>
    </row>
    <row r="24" s="1" customFormat="1" ht="72" customHeight="1" spans="1:17">
      <c r="A24" s="12">
        <v>16</v>
      </c>
      <c r="B24" s="20" t="s">
        <v>116</v>
      </c>
      <c r="C24" s="20">
        <v>350000</v>
      </c>
      <c r="D24" s="20">
        <v>35000</v>
      </c>
      <c r="E24" s="13" t="s">
        <v>97</v>
      </c>
      <c r="F24" s="13" t="s">
        <v>117</v>
      </c>
      <c r="G24" s="20" t="s">
        <v>118</v>
      </c>
      <c r="H24" s="13" t="s">
        <v>23</v>
      </c>
      <c r="I24" s="22" t="s">
        <v>119</v>
      </c>
      <c r="J24" s="13" t="s">
        <v>120</v>
      </c>
      <c r="K24" s="13" t="s">
        <v>121</v>
      </c>
      <c r="L24" s="42" t="s">
        <v>122</v>
      </c>
      <c r="M24" s="30" t="s">
        <v>123</v>
      </c>
      <c r="N24" s="37"/>
      <c r="P24" s="6"/>
      <c r="Q24" s="6"/>
    </row>
    <row r="25" s="1" customFormat="1" ht="87" customHeight="1" spans="1:17">
      <c r="A25" s="12">
        <v>17</v>
      </c>
      <c r="B25" s="20" t="s">
        <v>124</v>
      </c>
      <c r="C25" s="20">
        <v>920528</v>
      </c>
      <c r="D25" s="20">
        <v>100000</v>
      </c>
      <c r="E25" s="13" t="s">
        <v>97</v>
      </c>
      <c r="F25" s="13" t="s">
        <v>117</v>
      </c>
      <c r="G25" s="20" t="s">
        <v>125</v>
      </c>
      <c r="H25" s="13" t="s">
        <v>39</v>
      </c>
      <c r="I25" s="22" t="s">
        <v>100</v>
      </c>
      <c r="J25" s="13" t="s">
        <v>126</v>
      </c>
      <c r="K25" s="13" t="s">
        <v>25</v>
      </c>
      <c r="L25" s="42" t="s">
        <v>127</v>
      </c>
      <c r="M25" s="30" t="s">
        <v>123</v>
      </c>
      <c r="N25" s="37"/>
      <c r="P25" s="6"/>
      <c r="Q25" s="6"/>
    </row>
    <row r="26" s="1" customFormat="1" ht="53" customHeight="1" spans="1:17">
      <c r="A26" s="12">
        <v>18</v>
      </c>
      <c r="B26" s="20" t="s">
        <v>128</v>
      </c>
      <c r="C26" s="20">
        <v>92000</v>
      </c>
      <c r="D26" s="20">
        <v>18000</v>
      </c>
      <c r="E26" s="13" t="s">
        <v>97</v>
      </c>
      <c r="F26" s="13" t="s">
        <v>117</v>
      </c>
      <c r="G26" s="22" t="s">
        <v>129</v>
      </c>
      <c r="H26" s="13" t="s">
        <v>39</v>
      </c>
      <c r="I26" s="22" t="s">
        <v>130</v>
      </c>
      <c r="J26" s="13" t="s">
        <v>131</v>
      </c>
      <c r="K26" s="13" t="s">
        <v>102</v>
      </c>
      <c r="L26" s="42" t="s">
        <v>132</v>
      </c>
      <c r="M26" s="30" t="s">
        <v>123</v>
      </c>
      <c r="N26" s="37"/>
      <c r="P26" s="6"/>
      <c r="Q26" s="6"/>
    </row>
    <row r="27" s="1" customFormat="1" ht="70" customHeight="1" spans="1:17">
      <c r="A27" s="12">
        <v>19</v>
      </c>
      <c r="B27" s="20" t="s">
        <v>133</v>
      </c>
      <c r="C27" s="20">
        <v>648072</v>
      </c>
      <c r="D27" s="20">
        <v>30000</v>
      </c>
      <c r="E27" s="13" t="s">
        <v>97</v>
      </c>
      <c r="F27" s="13" t="s">
        <v>117</v>
      </c>
      <c r="G27" s="20" t="s">
        <v>134</v>
      </c>
      <c r="H27" s="13" t="s">
        <v>39</v>
      </c>
      <c r="I27" s="22" t="s">
        <v>130</v>
      </c>
      <c r="J27" s="13" t="s">
        <v>135</v>
      </c>
      <c r="K27" s="13" t="s">
        <v>136</v>
      </c>
      <c r="L27" s="42" t="s">
        <v>137</v>
      </c>
      <c r="M27" s="30" t="s">
        <v>123</v>
      </c>
      <c r="N27" s="37"/>
      <c r="P27" s="6"/>
      <c r="Q27" s="6"/>
    </row>
    <row r="28" s="1" customFormat="1" ht="73" customHeight="1" spans="1:17">
      <c r="A28" s="12">
        <v>20</v>
      </c>
      <c r="B28" s="20" t="s">
        <v>138</v>
      </c>
      <c r="C28" s="20">
        <v>243300</v>
      </c>
      <c r="D28" s="20">
        <v>5000</v>
      </c>
      <c r="E28" s="13" t="s">
        <v>97</v>
      </c>
      <c r="F28" s="13" t="s">
        <v>117</v>
      </c>
      <c r="G28" s="22" t="s">
        <v>139</v>
      </c>
      <c r="H28" s="13" t="s">
        <v>39</v>
      </c>
      <c r="I28" s="22" t="s">
        <v>130</v>
      </c>
      <c r="J28" s="13" t="s">
        <v>140</v>
      </c>
      <c r="K28" s="13" t="s">
        <v>136</v>
      </c>
      <c r="L28" s="42" t="s">
        <v>141</v>
      </c>
      <c r="M28" s="30" t="s">
        <v>123</v>
      </c>
      <c r="N28" s="37"/>
      <c r="P28" s="6"/>
      <c r="Q28" s="6"/>
    </row>
    <row r="29" s="1" customFormat="1" ht="56.25" spans="1:17">
      <c r="A29" s="12">
        <v>21</v>
      </c>
      <c r="B29" s="20" t="s">
        <v>142</v>
      </c>
      <c r="C29" s="20">
        <v>110000</v>
      </c>
      <c r="D29" s="20">
        <v>20000</v>
      </c>
      <c r="E29" s="13" t="s">
        <v>97</v>
      </c>
      <c r="F29" s="13" t="s">
        <v>117</v>
      </c>
      <c r="G29" s="22" t="s">
        <v>143</v>
      </c>
      <c r="H29" s="13" t="s">
        <v>39</v>
      </c>
      <c r="I29" s="22" t="s">
        <v>130</v>
      </c>
      <c r="J29" s="13" t="s">
        <v>144</v>
      </c>
      <c r="K29" s="13" t="s">
        <v>42</v>
      </c>
      <c r="L29" s="42" t="s">
        <v>145</v>
      </c>
      <c r="M29" s="30" t="s">
        <v>123</v>
      </c>
      <c r="N29" s="37"/>
      <c r="P29" s="6"/>
      <c r="Q29" s="6"/>
    </row>
    <row r="30" s="1" customFormat="1" ht="73" customHeight="1" spans="1:17">
      <c r="A30" s="12">
        <v>22</v>
      </c>
      <c r="B30" s="20" t="s">
        <v>146</v>
      </c>
      <c r="C30" s="20">
        <v>182000</v>
      </c>
      <c r="D30" s="20">
        <v>180000</v>
      </c>
      <c r="E30" s="13" t="s">
        <v>97</v>
      </c>
      <c r="F30" s="13" t="s">
        <v>117</v>
      </c>
      <c r="G30" s="23" t="s">
        <v>147</v>
      </c>
      <c r="H30" s="13" t="s">
        <v>148</v>
      </c>
      <c r="I30" s="22" t="s">
        <v>130</v>
      </c>
      <c r="J30" s="13" t="s">
        <v>149</v>
      </c>
      <c r="K30" s="13" t="s">
        <v>150</v>
      </c>
      <c r="L30" s="42" t="s">
        <v>151</v>
      </c>
      <c r="M30" s="30" t="s">
        <v>35</v>
      </c>
      <c r="N30" s="37"/>
      <c r="P30" s="6"/>
      <c r="Q30" s="6"/>
    </row>
    <row r="31" s="1" customFormat="1" ht="52" customHeight="1" spans="1:17">
      <c r="A31" s="12">
        <v>23</v>
      </c>
      <c r="B31" s="20" t="s">
        <v>152</v>
      </c>
      <c r="C31" s="20">
        <v>76566</v>
      </c>
      <c r="D31" s="20">
        <v>70000</v>
      </c>
      <c r="E31" s="13" t="s">
        <v>97</v>
      </c>
      <c r="F31" s="13" t="s">
        <v>117</v>
      </c>
      <c r="G31" s="22" t="s">
        <v>153</v>
      </c>
      <c r="H31" s="13" t="s">
        <v>148</v>
      </c>
      <c r="I31" s="22" t="s">
        <v>130</v>
      </c>
      <c r="J31" s="13" t="s">
        <v>154</v>
      </c>
      <c r="K31" s="13" t="s">
        <v>108</v>
      </c>
      <c r="L31" s="42" t="s">
        <v>155</v>
      </c>
      <c r="M31" s="30" t="s">
        <v>123</v>
      </c>
      <c r="N31" s="37"/>
      <c r="P31" s="6"/>
      <c r="Q31" s="6"/>
    </row>
    <row r="32" s="1" customFormat="1" ht="77" customHeight="1" spans="1:17">
      <c r="A32" s="12">
        <v>24</v>
      </c>
      <c r="B32" s="20" t="s">
        <v>156</v>
      </c>
      <c r="C32" s="20">
        <v>120000</v>
      </c>
      <c r="D32" s="20">
        <f>C32*0.49</f>
        <v>58800</v>
      </c>
      <c r="E32" s="13" t="s">
        <v>97</v>
      </c>
      <c r="F32" s="13" t="s">
        <v>157</v>
      </c>
      <c r="G32" s="22" t="s">
        <v>158</v>
      </c>
      <c r="H32" s="13" t="s">
        <v>39</v>
      </c>
      <c r="I32" s="22" t="s">
        <v>130</v>
      </c>
      <c r="J32" s="13" t="s">
        <v>159</v>
      </c>
      <c r="K32" s="13" t="s">
        <v>25</v>
      </c>
      <c r="L32" s="20" t="s">
        <v>160</v>
      </c>
      <c r="M32" s="30" t="s">
        <v>28</v>
      </c>
      <c r="N32" s="37"/>
      <c r="P32" s="6"/>
      <c r="Q32" s="6"/>
    </row>
    <row r="33" s="1" customFormat="1" ht="76" customHeight="1" spans="1:17">
      <c r="A33" s="12">
        <v>25</v>
      </c>
      <c r="B33" s="20" t="s">
        <v>161</v>
      </c>
      <c r="C33" s="20">
        <v>120000</v>
      </c>
      <c r="D33" s="20">
        <v>58800</v>
      </c>
      <c r="E33" s="13" t="s">
        <v>97</v>
      </c>
      <c r="F33" s="13" t="s">
        <v>162</v>
      </c>
      <c r="G33" s="22" t="s">
        <v>163</v>
      </c>
      <c r="H33" s="13" t="s">
        <v>53</v>
      </c>
      <c r="I33" s="22" t="s">
        <v>164</v>
      </c>
      <c r="J33" s="13" t="s">
        <v>165</v>
      </c>
      <c r="K33" s="13" t="s">
        <v>102</v>
      </c>
      <c r="L33" s="38" t="s">
        <v>166</v>
      </c>
      <c r="M33" s="13" t="s">
        <v>28</v>
      </c>
      <c r="N33" s="37"/>
      <c r="P33" s="6"/>
      <c r="Q33" s="6"/>
    </row>
    <row r="34" s="1" customFormat="1" ht="96" customHeight="1" spans="1:17">
      <c r="A34" s="12">
        <v>26</v>
      </c>
      <c r="B34" s="20" t="s">
        <v>167</v>
      </c>
      <c r="C34" s="20">
        <v>15764</v>
      </c>
      <c r="D34" s="20">
        <v>3000</v>
      </c>
      <c r="E34" s="13" t="s">
        <v>97</v>
      </c>
      <c r="F34" s="13" t="s">
        <v>162</v>
      </c>
      <c r="G34" s="22" t="s">
        <v>168</v>
      </c>
      <c r="H34" s="13" t="s">
        <v>39</v>
      </c>
      <c r="I34" s="22" t="s">
        <v>169</v>
      </c>
      <c r="J34" s="13" t="s">
        <v>170</v>
      </c>
      <c r="K34" s="13" t="s">
        <v>171</v>
      </c>
      <c r="L34" s="38" t="s">
        <v>172</v>
      </c>
      <c r="M34" s="30" t="s">
        <v>28</v>
      </c>
      <c r="N34" s="37"/>
      <c r="P34" s="6"/>
      <c r="Q34" s="6"/>
    </row>
    <row r="35" s="1" customFormat="1" ht="113" customHeight="1" spans="1:17">
      <c r="A35" s="12">
        <v>27</v>
      </c>
      <c r="B35" s="20" t="s">
        <v>173</v>
      </c>
      <c r="C35" s="20">
        <v>160400</v>
      </c>
      <c r="D35" s="20">
        <v>1700</v>
      </c>
      <c r="E35" s="13" t="s">
        <v>97</v>
      </c>
      <c r="F35" s="13" t="s">
        <v>45</v>
      </c>
      <c r="G35" s="20" t="s">
        <v>174</v>
      </c>
      <c r="H35" s="13" t="s">
        <v>23</v>
      </c>
      <c r="I35" s="22" t="s">
        <v>175</v>
      </c>
      <c r="J35" s="13" t="s">
        <v>176</v>
      </c>
      <c r="K35" s="13" t="s">
        <v>177</v>
      </c>
      <c r="L35" s="20" t="s">
        <v>178</v>
      </c>
      <c r="M35" s="13" t="s">
        <v>28</v>
      </c>
      <c r="N35" s="37"/>
      <c r="P35" s="6"/>
      <c r="Q35" s="6"/>
    </row>
    <row r="36" s="1" customFormat="1" ht="87" customHeight="1" spans="1:17">
      <c r="A36" s="12">
        <v>28</v>
      </c>
      <c r="B36" s="20" t="s">
        <v>179</v>
      </c>
      <c r="C36" s="20">
        <v>112900</v>
      </c>
      <c r="D36" s="20">
        <f>C36*0.5</f>
        <v>56450</v>
      </c>
      <c r="E36" s="13" t="s">
        <v>97</v>
      </c>
      <c r="F36" s="13" t="s">
        <v>83</v>
      </c>
      <c r="G36" s="20" t="s">
        <v>180</v>
      </c>
      <c r="H36" s="13" t="s">
        <v>53</v>
      </c>
      <c r="I36" s="22" t="s">
        <v>181</v>
      </c>
      <c r="J36" s="13" t="s">
        <v>165</v>
      </c>
      <c r="K36" s="13" t="s">
        <v>86</v>
      </c>
      <c r="L36" s="38" t="s">
        <v>87</v>
      </c>
      <c r="M36" s="13" t="s">
        <v>28</v>
      </c>
      <c r="N36" s="37"/>
      <c r="P36" s="6"/>
      <c r="Q36" s="6"/>
    </row>
    <row r="37" s="1" customFormat="1" ht="51" customHeight="1" spans="1:17">
      <c r="A37" s="12">
        <v>29</v>
      </c>
      <c r="B37" s="20" t="s">
        <v>182</v>
      </c>
      <c r="C37" s="20">
        <v>117300</v>
      </c>
      <c r="D37" s="20">
        <f>C37*0.8</f>
        <v>93840</v>
      </c>
      <c r="E37" s="13" t="s">
        <v>97</v>
      </c>
      <c r="F37" s="13" t="s">
        <v>83</v>
      </c>
      <c r="G37" s="20" t="s">
        <v>183</v>
      </c>
      <c r="H37" s="13" t="s">
        <v>53</v>
      </c>
      <c r="I37" s="22" t="s">
        <v>181</v>
      </c>
      <c r="J37" s="13" t="s">
        <v>165</v>
      </c>
      <c r="K37" s="13" t="s">
        <v>86</v>
      </c>
      <c r="L37" s="38" t="s">
        <v>87</v>
      </c>
      <c r="M37" s="41" t="s">
        <v>184</v>
      </c>
      <c r="N37" s="37"/>
      <c r="P37" s="6"/>
      <c r="Q37" s="6"/>
    </row>
    <row r="38" s="1" customFormat="1" ht="113" customHeight="1" spans="1:17">
      <c r="A38" s="12">
        <v>30</v>
      </c>
      <c r="B38" s="20" t="s">
        <v>185</v>
      </c>
      <c r="C38" s="20">
        <v>381261</v>
      </c>
      <c r="D38" s="20">
        <v>190000</v>
      </c>
      <c r="E38" s="13" t="s">
        <v>97</v>
      </c>
      <c r="F38" s="13" t="s">
        <v>186</v>
      </c>
      <c r="G38" s="20" t="s">
        <v>187</v>
      </c>
      <c r="H38" s="13" t="s">
        <v>39</v>
      </c>
      <c r="I38" s="22" t="s">
        <v>130</v>
      </c>
      <c r="J38" s="13" t="s">
        <v>188</v>
      </c>
      <c r="K38" s="13" t="s">
        <v>72</v>
      </c>
      <c r="L38" s="20" t="s">
        <v>189</v>
      </c>
      <c r="M38" s="41" t="s">
        <v>190</v>
      </c>
      <c r="N38" s="37"/>
      <c r="P38" s="6"/>
      <c r="Q38" s="6"/>
    </row>
    <row r="39" s="1" customFormat="1" ht="110" customHeight="1" spans="1:17">
      <c r="A39" s="12">
        <v>31</v>
      </c>
      <c r="B39" s="20" t="s">
        <v>191</v>
      </c>
      <c r="C39" s="20">
        <v>99922</v>
      </c>
      <c r="D39" s="20">
        <v>70000</v>
      </c>
      <c r="E39" s="13" t="s">
        <v>97</v>
      </c>
      <c r="F39" s="13" t="s">
        <v>186</v>
      </c>
      <c r="G39" s="22" t="s">
        <v>192</v>
      </c>
      <c r="H39" s="13" t="s">
        <v>39</v>
      </c>
      <c r="I39" s="22" t="s">
        <v>130</v>
      </c>
      <c r="J39" s="13" t="s">
        <v>193</v>
      </c>
      <c r="K39" s="13" t="s">
        <v>194</v>
      </c>
      <c r="L39" s="20" t="s">
        <v>195</v>
      </c>
      <c r="M39" s="41" t="s">
        <v>190</v>
      </c>
      <c r="N39" s="37"/>
      <c r="P39" s="6"/>
      <c r="Q39" s="6"/>
    </row>
    <row r="40" s="1" customFormat="1" ht="150" spans="1:17">
      <c r="A40" s="12">
        <v>32</v>
      </c>
      <c r="B40" s="20" t="s">
        <v>196</v>
      </c>
      <c r="C40" s="20">
        <v>65096</v>
      </c>
      <c r="D40" s="20">
        <v>45000</v>
      </c>
      <c r="E40" s="13" t="s">
        <v>97</v>
      </c>
      <c r="F40" s="13" t="s">
        <v>186</v>
      </c>
      <c r="G40" s="20" t="s">
        <v>197</v>
      </c>
      <c r="H40" s="13" t="s">
        <v>39</v>
      </c>
      <c r="I40" s="22" t="s">
        <v>198</v>
      </c>
      <c r="J40" s="13" t="s">
        <v>131</v>
      </c>
      <c r="K40" s="13" t="s">
        <v>199</v>
      </c>
      <c r="L40" s="20" t="s">
        <v>200</v>
      </c>
      <c r="M40" s="41" t="s">
        <v>201</v>
      </c>
      <c r="N40" s="37"/>
      <c r="P40" s="6"/>
      <c r="Q40" s="6"/>
    </row>
    <row r="41" s="1" customFormat="1" ht="168.75" spans="1:17">
      <c r="A41" s="12">
        <v>33</v>
      </c>
      <c r="B41" s="20" t="s">
        <v>202</v>
      </c>
      <c r="C41" s="20">
        <v>13000</v>
      </c>
      <c r="D41" s="20">
        <v>7300</v>
      </c>
      <c r="E41" s="13" t="s">
        <v>97</v>
      </c>
      <c r="F41" s="13" t="s">
        <v>186</v>
      </c>
      <c r="G41" s="22" t="s">
        <v>203</v>
      </c>
      <c r="H41" s="13" t="s">
        <v>39</v>
      </c>
      <c r="I41" s="22" t="s">
        <v>130</v>
      </c>
      <c r="J41" s="13" t="s">
        <v>159</v>
      </c>
      <c r="K41" s="13" t="s">
        <v>204</v>
      </c>
      <c r="L41" s="20" t="s">
        <v>205</v>
      </c>
      <c r="M41" s="41" t="s">
        <v>201</v>
      </c>
      <c r="N41" s="37"/>
      <c r="P41" s="6"/>
      <c r="Q41" s="6"/>
    </row>
    <row r="42" s="1" customFormat="1" ht="66" customHeight="1" spans="1:17">
      <c r="A42" s="12">
        <v>34</v>
      </c>
      <c r="B42" s="20" t="s">
        <v>206</v>
      </c>
      <c r="C42" s="20">
        <v>21483</v>
      </c>
      <c r="D42" s="20">
        <v>15000</v>
      </c>
      <c r="E42" s="13" t="s">
        <v>97</v>
      </c>
      <c r="F42" s="13" t="s">
        <v>186</v>
      </c>
      <c r="G42" s="20" t="s">
        <v>207</v>
      </c>
      <c r="H42" s="13" t="s">
        <v>39</v>
      </c>
      <c r="I42" s="22" t="s">
        <v>208</v>
      </c>
      <c r="J42" s="13" t="s">
        <v>115</v>
      </c>
      <c r="K42" s="13" t="s">
        <v>176</v>
      </c>
      <c r="L42" s="20" t="s">
        <v>209</v>
      </c>
      <c r="M42" s="41" t="s">
        <v>201</v>
      </c>
      <c r="N42" s="37"/>
      <c r="P42" s="6"/>
      <c r="Q42" s="6"/>
    </row>
    <row r="43" s="1" customFormat="1" ht="56.25" spans="1:17">
      <c r="A43" s="12">
        <v>35</v>
      </c>
      <c r="B43" s="20" t="s">
        <v>210</v>
      </c>
      <c r="C43" s="20">
        <v>7500</v>
      </c>
      <c r="D43" s="20">
        <v>5200</v>
      </c>
      <c r="E43" s="13" t="s">
        <v>97</v>
      </c>
      <c r="F43" s="13" t="s">
        <v>186</v>
      </c>
      <c r="G43" s="20" t="s">
        <v>211</v>
      </c>
      <c r="H43" s="13" t="s">
        <v>148</v>
      </c>
      <c r="I43" s="22" t="s">
        <v>212</v>
      </c>
      <c r="J43" s="13" t="s">
        <v>213</v>
      </c>
      <c r="K43" s="13" t="s">
        <v>214</v>
      </c>
      <c r="L43" s="20" t="s">
        <v>209</v>
      </c>
      <c r="M43" s="13" t="s">
        <v>215</v>
      </c>
      <c r="N43" s="37"/>
      <c r="P43" s="43"/>
      <c r="Q43" s="6"/>
    </row>
    <row r="44" s="1" customFormat="1" ht="56.25" spans="1:17">
      <c r="A44" s="12">
        <v>36</v>
      </c>
      <c r="B44" s="20" t="s">
        <v>216</v>
      </c>
      <c r="C44" s="20">
        <v>5001</v>
      </c>
      <c r="D44" s="20">
        <v>3500</v>
      </c>
      <c r="E44" s="13" t="s">
        <v>97</v>
      </c>
      <c r="F44" s="13" t="s">
        <v>186</v>
      </c>
      <c r="G44" s="20" t="s">
        <v>217</v>
      </c>
      <c r="H44" s="13" t="s">
        <v>148</v>
      </c>
      <c r="I44" s="22" t="s">
        <v>212</v>
      </c>
      <c r="J44" s="44">
        <v>42522</v>
      </c>
      <c r="K44" s="13" t="s">
        <v>41</v>
      </c>
      <c r="L44" s="20" t="s">
        <v>209</v>
      </c>
      <c r="M44" s="13" t="s">
        <v>215</v>
      </c>
      <c r="N44" s="37"/>
      <c r="P44" s="43"/>
      <c r="Q44" s="6"/>
    </row>
    <row r="45" s="1" customFormat="1" ht="56.25" spans="1:17">
      <c r="A45" s="12">
        <v>37</v>
      </c>
      <c r="B45" s="20" t="s">
        <v>218</v>
      </c>
      <c r="C45" s="20">
        <v>5000</v>
      </c>
      <c r="D45" s="20">
        <v>3500</v>
      </c>
      <c r="E45" s="13" t="s">
        <v>97</v>
      </c>
      <c r="F45" s="13" t="s">
        <v>186</v>
      </c>
      <c r="G45" s="20" t="s">
        <v>219</v>
      </c>
      <c r="H45" s="13" t="s">
        <v>148</v>
      </c>
      <c r="I45" s="22" t="s">
        <v>212</v>
      </c>
      <c r="J45" s="44">
        <v>42583</v>
      </c>
      <c r="K45" s="13" t="s">
        <v>220</v>
      </c>
      <c r="L45" s="20" t="s">
        <v>209</v>
      </c>
      <c r="M45" s="13" t="s">
        <v>215</v>
      </c>
      <c r="N45" s="37"/>
      <c r="P45" s="43"/>
      <c r="Q45" s="6"/>
    </row>
    <row r="46" s="1" customFormat="1" ht="67" customHeight="1" spans="1:17">
      <c r="A46" s="12">
        <v>38</v>
      </c>
      <c r="B46" s="20" t="s">
        <v>221</v>
      </c>
      <c r="C46" s="20">
        <v>13000</v>
      </c>
      <c r="D46" s="20">
        <v>8000</v>
      </c>
      <c r="E46" s="13" t="s">
        <v>97</v>
      </c>
      <c r="F46" s="13" t="s">
        <v>222</v>
      </c>
      <c r="G46" s="22" t="s">
        <v>223</v>
      </c>
      <c r="H46" s="13" t="s">
        <v>53</v>
      </c>
      <c r="I46" s="22" t="s">
        <v>224</v>
      </c>
      <c r="J46" s="13" t="s">
        <v>225</v>
      </c>
      <c r="K46" s="13" t="s">
        <v>102</v>
      </c>
      <c r="L46" s="20" t="s">
        <v>226</v>
      </c>
      <c r="M46" s="13" t="s">
        <v>28</v>
      </c>
      <c r="N46" s="37"/>
      <c r="P46" s="6"/>
      <c r="Q46" s="6"/>
    </row>
    <row r="47" s="1" customFormat="1" ht="93.75" spans="1:17">
      <c r="A47" s="12">
        <v>39</v>
      </c>
      <c r="B47" s="20" t="s">
        <v>227</v>
      </c>
      <c r="C47" s="20">
        <v>18242</v>
      </c>
      <c r="D47" s="20">
        <v>10000</v>
      </c>
      <c r="E47" s="13" t="s">
        <v>97</v>
      </c>
      <c r="F47" s="13" t="s">
        <v>222</v>
      </c>
      <c r="G47" s="20" t="s">
        <v>228</v>
      </c>
      <c r="H47" s="13" t="s">
        <v>23</v>
      </c>
      <c r="I47" s="22" t="s">
        <v>229</v>
      </c>
      <c r="J47" s="13" t="s">
        <v>165</v>
      </c>
      <c r="K47" s="13" t="s">
        <v>230</v>
      </c>
      <c r="L47" s="20" t="s">
        <v>231</v>
      </c>
      <c r="M47" s="30" t="s">
        <v>28</v>
      </c>
      <c r="N47" s="37"/>
      <c r="P47" s="6"/>
      <c r="Q47" s="6"/>
    </row>
    <row r="48" s="1" customFormat="1" ht="408" customHeight="1" spans="1:17">
      <c r="A48" s="12">
        <v>40</v>
      </c>
      <c r="B48" s="20" t="s">
        <v>232</v>
      </c>
      <c r="C48" s="20">
        <v>518000</v>
      </c>
      <c r="D48" s="20">
        <v>100908</v>
      </c>
      <c r="E48" s="13" t="s">
        <v>233</v>
      </c>
      <c r="F48" s="13" t="s">
        <v>83</v>
      </c>
      <c r="G48" s="20" t="s">
        <v>234</v>
      </c>
      <c r="H48" s="13" t="s">
        <v>39</v>
      </c>
      <c r="I48" s="22" t="s">
        <v>235</v>
      </c>
      <c r="J48" s="13" t="s">
        <v>236</v>
      </c>
      <c r="K48" s="13" t="s">
        <v>102</v>
      </c>
      <c r="L48" s="38" t="s">
        <v>237</v>
      </c>
      <c r="M48" s="30" t="s">
        <v>123</v>
      </c>
      <c r="N48" s="37"/>
      <c r="P48" s="6"/>
      <c r="Q48" s="6"/>
    </row>
    <row r="49" s="1" customFormat="1" ht="37.5" spans="1:17">
      <c r="A49" s="12">
        <v>41</v>
      </c>
      <c r="B49" s="20" t="s">
        <v>238</v>
      </c>
      <c r="C49" s="20">
        <v>111100</v>
      </c>
      <c r="D49" s="20">
        <v>20000</v>
      </c>
      <c r="E49" s="13" t="s">
        <v>239</v>
      </c>
      <c r="F49" s="13" t="s">
        <v>83</v>
      </c>
      <c r="G49" s="20" t="s">
        <v>240</v>
      </c>
      <c r="H49" s="13" t="s">
        <v>148</v>
      </c>
      <c r="I49" s="22" t="s">
        <v>241</v>
      </c>
      <c r="J49" s="13" t="s">
        <v>242</v>
      </c>
      <c r="K49" s="13" t="s">
        <v>150</v>
      </c>
      <c r="L49" s="38" t="s">
        <v>243</v>
      </c>
      <c r="M49" s="13" t="s">
        <v>215</v>
      </c>
      <c r="N49" s="37"/>
      <c r="P49" s="6"/>
      <c r="Q49" s="6"/>
    </row>
    <row r="50" ht="30" customHeight="1" spans="1:14">
      <c r="A50" s="21" t="s">
        <v>244</v>
      </c>
      <c r="B50" s="20"/>
      <c r="C50" s="14">
        <f>SUM(C51:C53)</f>
        <v>47881.55</v>
      </c>
      <c r="D50" s="14">
        <f>SUM(D51:D53)</f>
        <v>26140</v>
      </c>
      <c r="E50" s="13"/>
      <c r="F50" s="13"/>
      <c r="G50" s="13"/>
      <c r="H50" s="13"/>
      <c r="I50" s="13"/>
      <c r="J50" s="35"/>
      <c r="K50" s="35"/>
      <c r="L50" s="13"/>
      <c r="M50" s="13"/>
      <c r="N50" s="36"/>
    </row>
    <row r="51" s="1" customFormat="1" ht="79" customHeight="1" spans="1:17">
      <c r="A51" s="12">
        <v>42</v>
      </c>
      <c r="B51" s="20" t="s">
        <v>245</v>
      </c>
      <c r="C51" s="20">
        <v>6140.35</v>
      </c>
      <c r="D51" s="20">
        <v>6140</v>
      </c>
      <c r="E51" s="13" t="s">
        <v>246</v>
      </c>
      <c r="F51" s="13" t="s">
        <v>51</v>
      </c>
      <c r="G51" s="20" t="s">
        <v>247</v>
      </c>
      <c r="H51" s="13" t="s">
        <v>148</v>
      </c>
      <c r="I51" s="22" t="s">
        <v>100</v>
      </c>
      <c r="J51" s="13" t="s">
        <v>108</v>
      </c>
      <c r="K51" s="13" t="s">
        <v>41</v>
      </c>
      <c r="L51" s="20" t="s">
        <v>248</v>
      </c>
      <c r="M51" s="30" t="s">
        <v>249</v>
      </c>
      <c r="N51" s="37"/>
      <c r="P51" s="6"/>
      <c r="Q51" s="6"/>
    </row>
    <row r="52" s="1" customFormat="1" ht="139" customHeight="1" spans="1:17">
      <c r="A52" s="12">
        <v>43</v>
      </c>
      <c r="B52" s="20" t="s">
        <v>250</v>
      </c>
      <c r="C52" s="20">
        <v>15741.2</v>
      </c>
      <c r="D52" s="20">
        <v>10000</v>
      </c>
      <c r="E52" s="13" t="s">
        <v>246</v>
      </c>
      <c r="F52" s="13" t="s">
        <v>83</v>
      </c>
      <c r="G52" s="20" t="s">
        <v>251</v>
      </c>
      <c r="H52" s="13" t="s">
        <v>23</v>
      </c>
      <c r="I52" s="22" t="s">
        <v>252</v>
      </c>
      <c r="J52" s="13" t="s">
        <v>33</v>
      </c>
      <c r="K52" s="13" t="s">
        <v>25</v>
      </c>
      <c r="L52" s="38" t="s">
        <v>253</v>
      </c>
      <c r="M52" s="45" t="s">
        <v>123</v>
      </c>
      <c r="N52" s="37"/>
      <c r="P52" s="6"/>
      <c r="Q52" s="6"/>
    </row>
    <row r="53" s="1" customFormat="1" ht="114" customHeight="1" spans="1:17">
      <c r="A53" s="12">
        <v>44</v>
      </c>
      <c r="B53" s="20" t="s">
        <v>254</v>
      </c>
      <c r="C53" s="20">
        <v>26000</v>
      </c>
      <c r="D53" s="20">
        <v>10000</v>
      </c>
      <c r="E53" s="13" t="s">
        <v>246</v>
      </c>
      <c r="F53" s="13" t="s">
        <v>68</v>
      </c>
      <c r="G53" s="22" t="s">
        <v>255</v>
      </c>
      <c r="H53" s="13" t="s">
        <v>23</v>
      </c>
      <c r="I53" s="22" t="s">
        <v>256</v>
      </c>
      <c r="J53" s="13" t="s">
        <v>33</v>
      </c>
      <c r="K53" s="13" t="s">
        <v>121</v>
      </c>
      <c r="L53" s="20" t="s">
        <v>257</v>
      </c>
      <c r="M53" s="30" t="s">
        <v>28</v>
      </c>
      <c r="N53" s="37"/>
      <c r="P53" s="6"/>
      <c r="Q53" s="6"/>
    </row>
    <row r="54" ht="30" customHeight="1" spans="1:14">
      <c r="A54" s="21" t="s">
        <v>258</v>
      </c>
      <c r="B54" s="20"/>
      <c r="C54" s="14">
        <f>SUM(C55,C61,C64,C66,C73)</f>
        <v>2816553.09</v>
      </c>
      <c r="D54" s="14">
        <f>SUM(D55,D61,D64,D66,D73)</f>
        <v>1745700</v>
      </c>
      <c r="E54" s="13"/>
      <c r="F54" s="13"/>
      <c r="G54" s="13"/>
      <c r="H54" s="13"/>
      <c r="I54" s="13"/>
      <c r="J54" s="35"/>
      <c r="K54" s="35"/>
      <c r="L54" s="13"/>
      <c r="M54" s="13"/>
      <c r="N54" s="36"/>
    </row>
    <row r="55" ht="30" customHeight="1" spans="1:14">
      <c r="A55" s="21" t="s">
        <v>259</v>
      </c>
      <c r="B55" s="20"/>
      <c r="C55" s="14">
        <f>SUM(C56:C60)</f>
        <v>565500</v>
      </c>
      <c r="D55" s="14">
        <f>SUM(D56:D60)</f>
        <v>314550</v>
      </c>
      <c r="E55" s="13"/>
      <c r="F55" s="13"/>
      <c r="G55" s="13"/>
      <c r="H55" s="13"/>
      <c r="I55" s="13"/>
      <c r="J55" s="35"/>
      <c r="K55" s="35"/>
      <c r="L55" s="13"/>
      <c r="M55" s="13"/>
      <c r="N55" s="36"/>
    </row>
    <row r="56" s="1" customFormat="1" ht="112.5" spans="1:17">
      <c r="A56" s="12">
        <v>45</v>
      </c>
      <c r="B56" s="20" t="s">
        <v>260</v>
      </c>
      <c r="C56" s="20">
        <v>95500</v>
      </c>
      <c r="D56" s="20">
        <f>C56*0.1</f>
        <v>9550</v>
      </c>
      <c r="E56" s="13" t="s">
        <v>261</v>
      </c>
      <c r="F56" s="13" t="s">
        <v>105</v>
      </c>
      <c r="G56" s="22" t="s">
        <v>262</v>
      </c>
      <c r="H56" s="13" t="s">
        <v>39</v>
      </c>
      <c r="I56" s="22" t="s">
        <v>100</v>
      </c>
      <c r="J56" s="13" t="s">
        <v>115</v>
      </c>
      <c r="K56" s="13" t="s">
        <v>33</v>
      </c>
      <c r="L56" s="22" t="s">
        <v>109</v>
      </c>
      <c r="M56" s="30" t="s">
        <v>35</v>
      </c>
      <c r="N56" s="37"/>
      <c r="P56" s="6"/>
      <c r="Q56" s="6"/>
    </row>
    <row r="57" s="1" customFormat="1" ht="337.5" spans="1:17">
      <c r="A57" s="12">
        <v>46</v>
      </c>
      <c r="B57" s="20" t="s">
        <v>263</v>
      </c>
      <c r="C57" s="20">
        <v>100000</v>
      </c>
      <c r="D57" s="20">
        <v>5000</v>
      </c>
      <c r="E57" s="13" t="s">
        <v>261</v>
      </c>
      <c r="F57" s="13" t="s">
        <v>162</v>
      </c>
      <c r="G57" s="20" t="s">
        <v>264</v>
      </c>
      <c r="H57" s="13" t="s">
        <v>23</v>
      </c>
      <c r="I57" s="22" t="s">
        <v>265</v>
      </c>
      <c r="J57" s="13" t="s">
        <v>120</v>
      </c>
      <c r="K57" s="13" t="s">
        <v>266</v>
      </c>
      <c r="L57" s="22" t="s">
        <v>267</v>
      </c>
      <c r="M57" s="13" t="s">
        <v>28</v>
      </c>
      <c r="N57" s="37"/>
      <c r="P57" s="6"/>
      <c r="Q57" s="6"/>
    </row>
    <row r="58" s="1" customFormat="1" ht="42" customHeight="1" spans="1:17">
      <c r="A58" s="12">
        <v>47</v>
      </c>
      <c r="B58" s="20" t="s">
        <v>268</v>
      </c>
      <c r="C58" s="20">
        <v>200000</v>
      </c>
      <c r="D58" s="20">
        <v>200000</v>
      </c>
      <c r="E58" s="13" t="s">
        <v>261</v>
      </c>
      <c r="F58" s="13" t="s">
        <v>37</v>
      </c>
      <c r="G58" s="22" t="s">
        <v>269</v>
      </c>
      <c r="H58" s="13" t="s">
        <v>53</v>
      </c>
      <c r="I58" s="22" t="s">
        <v>270</v>
      </c>
      <c r="J58" s="13" t="s">
        <v>33</v>
      </c>
      <c r="K58" s="13" t="s">
        <v>25</v>
      </c>
      <c r="L58" s="20" t="s">
        <v>271</v>
      </c>
      <c r="M58" s="30" t="s">
        <v>28</v>
      </c>
      <c r="N58" s="37"/>
      <c r="P58" s="6"/>
      <c r="Q58" s="6"/>
    </row>
    <row r="59" s="1" customFormat="1" ht="75" customHeight="1" spans="1:17">
      <c r="A59" s="12">
        <v>48</v>
      </c>
      <c r="B59" s="20" t="s">
        <v>272</v>
      </c>
      <c r="C59" s="20">
        <v>120000</v>
      </c>
      <c r="D59" s="20">
        <v>50000</v>
      </c>
      <c r="E59" s="30" t="s">
        <v>273</v>
      </c>
      <c r="F59" s="13" t="s">
        <v>162</v>
      </c>
      <c r="G59" s="20" t="s">
        <v>274</v>
      </c>
      <c r="H59" s="13" t="s">
        <v>23</v>
      </c>
      <c r="I59" s="22" t="s">
        <v>275</v>
      </c>
      <c r="J59" s="13" t="s">
        <v>120</v>
      </c>
      <c r="K59" s="13" t="s">
        <v>276</v>
      </c>
      <c r="L59" s="22" t="s">
        <v>277</v>
      </c>
      <c r="M59" s="13" t="s">
        <v>28</v>
      </c>
      <c r="N59" s="37"/>
      <c r="P59" s="6"/>
      <c r="Q59" s="6"/>
    </row>
    <row r="60" s="1" customFormat="1" ht="43" customHeight="1" spans="1:17">
      <c r="A60" s="12">
        <v>49</v>
      </c>
      <c r="B60" s="20" t="s">
        <v>278</v>
      </c>
      <c r="C60" s="20">
        <v>50000</v>
      </c>
      <c r="D60" s="20">
        <v>50000</v>
      </c>
      <c r="E60" s="13" t="s">
        <v>279</v>
      </c>
      <c r="F60" s="13" t="s">
        <v>37</v>
      </c>
      <c r="G60" s="20" t="s">
        <v>280</v>
      </c>
      <c r="H60" s="13" t="s">
        <v>53</v>
      </c>
      <c r="I60" s="22" t="s">
        <v>270</v>
      </c>
      <c r="J60" s="13" t="s">
        <v>33</v>
      </c>
      <c r="K60" s="13" t="s">
        <v>25</v>
      </c>
      <c r="L60" s="20" t="s">
        <v>281</v>
      </c>
      <c r="M60" s="30" t="s">
        <v>28</v>
      </c>
      <c r="N60" s="37"/>
      <c r="P60" s="6"/>
      <c r="Q60" s="6"/>
    </row>
    <row r="61" ht="30" customHeight="1" spans="1:14">
      <c r="A61" s="21" t="s">
        <v>282</v>
      </c>
      <c r="B61" s="20"/>
      <c r="C61" s="14">
        <f>SUM(C62:C63)</f>
        <v>1257000</v>
      </c>
      <c r="D61" s="14">
        <f>SUM(D62:D63)</f>
        <v>1225000</v>
      </c>
      <c r="E61" s="13"/>
      <c r="F61" s="13"/>
      <c r="G61" s="13"/>
      <c r="H61" s="13"/>
      <c r="I61" s="13"/>
      <c r="J61" s="35"/>
      <c r="K61" s="35"/>
      <c r="L61" s="13"/>
      <c r="M61" s="13"/>
      <c r="N61" s="36"/>
    </row>
    <row r="62" s="1" customFormat="1" ht="49" customHeight="1" spans="1:17">
      <c r="A62" s="12">
        <v>50</v>
      </c>
      <c r="B62" s="20" t="s">
        <v>283</v>
      </c>
      <c r="C62" s="20">
        <v>1200000</v>
      </c>
      <c r="D62" s="20">
        <v>1200000</v>
      </c>
      <c r="E62" s="13" t="s">
        <v>284</v>
      </c>
      <c r="F62" s="13" t="s">
        <v>37</v>
      </c>
      <c r="G62" s="20" t="s">
        <v>285</v>
      </c>
      <c r="H62" s="13" t="s">
        <v>53</v>
      </c>
      <c r="I62" s="22" t="s">
        <v>270</v>
      </c>
      <c r="J62" s="13" t="s">
        <v>33</v>
      </c>
      <c r="K62" s="13" t="s">
        <v>25</v>
      </c>
      <c r="L62" s="20" t="s">
        <v>281</v>
      </c>
      <c r="M62" s="30" t="s">
        <v>28</v>
      </c>
      <c r="N62" s="37"/>
      <c r="P62" s="6"/>
      <c r="Q62" s="6"/>
    </row>
    <row r="63" s="1" customFormat="1" ht="76" customHeight="1" spans="1:17">
      <c r="A63" s="12">
        <v>51</v>
      </c>
      <c r="B63" s="20" t="s">
        <v>286</v>
      </c>
      <c r="C63" s="20">
        <v>57000</v>
      </c>
      <c r="D63" s="20">
        <v>25000</v>
      </c>
      <c r="E63" s="13" t="s">
        <v>284</v>
      </c>
      <c r="F63" s="13" t="s">
        <v>68</v>
      </c>
      <c r="G63" s="20" t="s">
        <v>287</v>
      </c>
      <c r="H63" s="13" t="s">
        <v>23</v>
      </c>
      <c r="I63" s="22" t="s">
        <v>288</v>
      </c>
      <c r="J63" s="13" t="s">
        <v>289</v>
      </c>
      <c r="K63" s="13" t="s">
        <v>42</v>
      </c>
      <c r="L63" s="20" t="s">
        <v>290</v>
      </c>
      <c r="M63" s="30" t="s">
        <v>35</v>
      </c>
      <c r="N63" s="37"/>
      <c r="P63" s="6"/>
      <c r="Q63" s="6"/>
    </row>
    <row r="64" ht="30" customHeight="1" spans="1:14">
      <c r="A64" s="21" t="s">
        <v>291</v>
      </c>
      <c r="B64" s="20"/>
      <c r="C64" s="14">
        <f>SUM(C65)</f>
        <v>9000</v>
      </c>
      <c r="D64" s="14">
        <f>SUM(D65)</f>
        <v>9000</v>
      </c>
      <c r="E64" s="13"/>
      <c r="F64" s="13"/>
      <c r="G64" s="13"/>
      <c r="H64" s="13"/>
      <c r="I64" s="13"/>
      <c r="J64" s="35"/>
      <c r="K64" s="35"/>
      <c r="L64" s="13"/>
      <c r="M64" s="13"/>
      <c r="N64" s="36"/>
    </row>
    <row r="65" s="1" customFormat="1" ht="57" customHeight="1" spans="1:17">
      <c r="A65" s="12">
        <v>52</v>
      </c>
      <c r="B65" s="20" t="s">
        <v>292</v>
      </c>
      <c r="C65" s="20">
        <v>9000</v>
      </c>
      <c r="D65" s="20">
        <v>9000</v>
      </c>
      <c r="E65" s="13" t="s">
        <v>293</v>
      </c>
      <c r="F65" s="13" t="s">
        <v>105</v>
      </c>
      <c r="G65" s="20" t="s">
        <v>294</v>
      </c>
      <c r="H65" s="13" t="s">
        <v>23</v>
      </c>
      <c r="I65" s="22" t="s">
        <v>295</v>
      </c>
      <c r="J65" s="13" t="s">
        <v>176</v>
      </c>
      <c r="K65" s="13" t="s">
        <v>79</v>
      </c>
      <c r="L65" s="22" t="s">
        <v>296</v>
      </c>
      <c r="M65" s="30" t="s">
        <v>28</v>
      </c>
      <c r="N65" s="37"/>
      <c r="P65" s="6"/>
      <c r="Q65" s="6"/>
    </row>
    <row r="66" ht="30" customHeight="1" spans="1:14">
      <c r="A66" s="21" t="s">
        <v>297</v>
      </c>
      <c r="B66" s="20"/>
      <c r="C66" s="14">
        <f>SUM(C67:C72)</f>
        <v>742053.09</v>
      </c>
      <c r="D66" s="14">
        <f>SUM(D67:D72)</f>
        <v>139150</v>
      </c>
      <c r="E66" s="13"/>
      <c r="F66" s="13"/>
      <c r="G66" s="13"/>
      <c r="H66" s="13"/>
      <c r="I66" s="13"/>
      <c r="J66" s="35"/>
      <c r="K66" s="35"/>
      <c r="L66" s="13"/>
      <c r="M66" s="13"/>
      <c r="N66" s="36"/>
    </row>
    <row r="67" s="1" customFormat="1" ht="93.75" spans="1:17">
      <c r="A67" s="12">
        <v>53</v>
      </c>
      <c r="B67" s="20" t="s">
        <v>298</v>
      </c>
      <c r="C67" s="20">
        <v>75000</v>
      </c>
      <c r="D67" s="20">
        <f t="shared" ref="D67:D69" si="1">C67*0.1</f>
        <v>7500</v>
      </c>
      <c r="E67" s="13" t="s">
        <v>299</v>
      </c>
      <c r="F67" s="13" t="s">
        <v>105</v>
      </c>
      <c r="G67" s="20" t="s">
        <v>300</v>
      </c>
      <c r="H67" s="13" t="s">
        <v>39</v>
      </c>
      <c r="I67" s="22" t="s">
        <v>100</v>
      </c>
      <c r="J67" s="13" t="s">
        <v>135</v>
      </c>
      <c r="K67" s="13" t="s">
        <v>301</v>
      </c>
      <c r="L67" s="22" t="s">
        <v>109</v>
      </c>
      <c r="M67" s="30" t="s">
        <v>35</v>
      </c>
      <c r="N67" s="37"/>
      <c r="P67" s="6"/>
      <c r="Q67" s="6"/>
    </row>
    <row r="68" s="1" customFormat="1" ht="56.25" spans="1:17">
      <c r="A68" s="12">
        <v>54</v>
      </c>
      <c r="B68" s="20" t="s">
        <v>302</v>
      </c>
      <c r="C68" s="20">
        <v>40000</v>
      </c>
      <c r="D68" s="20">
        <f t="shared" si="1"/>
        <v>4000</v>
      </c>
      <c r="E68" s="13" t="s">
        <v>303</v>
      </c>
      <c r="F68" s="13" t="s">
        <v>105</v>
      </c>
      <c r="G68" s="22" t="s">
        <v>304</v>
      </c>
      <c r="H68" s="13" t="s">
        <v>39</v>
      </c>
      <c r="I68" s="22" t="s">
        <v>270</v>
      </c>
      <c r="J68" s="13" t="s">
        <v>305</v>
      </c>
      <c r="K68" s="13" t="s">
        <v>306</v>
      </c>
      <c r="L68" s="22" t="s">
        <v>307</v>
      </c>
      <c r="M68" s="30" t="s">
        <v>28</v>
      </c>
      <c r="N68" s="37"/>
      <c r="P68" s="6"/>
      <c r="Q68" s="6"/>
    </row>
    <row r="69" s="1" customFormat="1" ht="56.25" spans="1:17">
      <c r="A69" s="12">
        <v>55</v>
      </c>
      <c r="B69" s="20" t="s">
        <v>308</v>
      </c>
      <c r="C69" s="20">
        <v>360000</v>
      </c>
      <c r="D69" s="20">
        <f t="shared" si="1"/>
        <v>36000</v>
      </c>
      <c r="E69" s="13" t="s">
        <v>303</v>
      </c>
      <c r="F69" s="13" t="s">
        <v>105</v>
      </c>
      <c r="G69" s="22" t="s">
        <v>309</v>
      </c>
      <c r="H69" s="13" t="s">
        <v>53</v>
      </c>
      <c r="I69" s="22" t="s">
        <v>270</v>
      </c>
      <c r="J69" s="13" t="s">
        <v>289</v>
      </c>
      <c r="K69" s="13" t="s">
        <v>310</v>
      </c>
      <c r="L69" s="22" t="s">
        <v>307</v>
      </c>
      <c r="M69" s="30" t="s">
        <v>28</v>
      </c>
      <c r="N69" s="37"/>
      <c r="P69" s="6"/>
      <c r="Q69" s="6"/>
    </row>
    <row r="70" s="1" customFormat="1" ht="77" customHeight="1" spans="1:17">
      <c r="A70" s="12">
        <v>56</v>
      </c>
      <c r="B70" s="20" t="s">
        <v>311</v>
      </c>
      <c r="C70" s="20">
        <v>200000</v>
      </c>
      <c r="D70" s="20">
        <v>50000</v>
      </c>
      <c r="E70" s="13" t="s">
        <v>303</v>
      </c>
      <c r="F70" s="13" t="s">
        <v>21</v>
      </c>
      <c r="G70" s="20" t="s">
        <v>312</v>
      </c>
      <c r="H70" s="13" t="s">
        <v>39</v>
      </c>
      <c r="I70" s="22" t="s">
        <v>100</v>
      </c>
      <c r="J70" s="13" t="s">
        <v>150</v>
      </c>
      <c r="K70" s="13" t="s">
        <v>121</v>
      </c>
      <c r="L70" s="20" t="s">
        <v>313</v>
      </c>
      <c r="M70" s="13" t="s">
        <v>28</v>
      </c>
      <c r="N70" s="37"/>
      <c r="P70" s="6"/>
      <c r="Q70" s="6"/>
    </row>
    <row r="71" s="1" customFormat="1" ht="111" customHeight="1" spans="1:17">
      <c r="A71" s="12">
        <v>57</v>
      </c>
      <c r="B71" s="20" t="s">
        <v>314</v>
      </c>
      <c r="C71" s="20">
        <v>47353.09</v>
      </c>
      <c r="D71" s="20">
        <v>32000</v>
      </c>
      <c r="E71" s="13" t="s">
        <v>315</v>
      </c>
      <c r="F71" s="13" t="s">
        <v>68</v>
      </c>
      <c r="G71" s="20" t="s">
        <v>316</v>
      </c>
      <c r="H71" s="13" t="s">
        <v>23</v>
      </c>
      <c r="I71" s="22" t="s">
        <v>317</v>
      </c>
      <c r="J71" s="13" t="s">
        <v>71</v>
      </c>
      <c r="K71" s="13" t="s">
        <v>318</v>
      </c>
      <c r="L71" s="20" t="s">
        <v>319</v>
      </c>
      <c r="M71" s="30" t="s">
        <v>35</v>
      </c>
      <c r="N71" s="37"/>
      <c r="P71" s="6"/>
      <c r="Q71" s="6"/>
    </row>
    <row r="72" s="1" customFormat="1" ht="150" spans="1:17">
      <c r="A72" s="12">
        <v>58</v>
      </c>
      <c r="B72" s="20" t="s">
        <v>320</v>
      </c>
      <c r="C72" s="20">
        <v>19700</v>
      </c>
      <c r="D72" s="20">
        <v>9650</v>
      </c>
      <c r="E72" s="13" t="s">
        <v>315</v>
      </c>
      <c r="F72" s="13" t="s">
        <v>321</v>
      </c>
      <c r="G72" s="20" t="s">
        <v>322</v>
      </c>
      <c r="H72" s="13" t="s">
        <v>23</v>
      </c>
      <c r="I72" s="22" t="s">
        <v>323</v>
      </c>
      <c r="J72" s="13" t="s">
        <v>71</v>
      </c>
      <c r="K72" s="13" t="s">
        <v>194</v>
      </c>
      <c r="L72" s="20" t="s">
        <v>324</v>
      </c>
      <c r="M72" s="41" t="s">
        <v>325</v>
      </c>
      <c r="N72" s="37"/>
      <c r="P72" s="6"/>
      <c r="Q72" s="6"/>
    </row>
    <row r="73" ht="30" customHeight="1" spans="1:14">
      <c r="A73" s="29" t="s">
        <v>326</v>
      </c>
      <c r="B73" s="20"/>
      <c r="C73" s="14">
        <f>SUM(C74:C77)</f>
        <v>243000</v>
      </c>
      <c r="D73" s="14">
        <f>SUM(D74:D77)</f>
        <v>58000</v>
      </c>
      <c r="E73" s="13"/>
      <c r="F73" s="13"/>
      <c r="G73" s="13"/>
      <c r="H73" s="13"/>
      <c r="I73" s="13"/>
      <c r="J73" s="35"/>
      <c r="K73" s="35"/>
      <c r="L73" s="13"/>
      <c r="M73" s="13"/>
      <c r="N73" s="36"/>
    </row>
    <row r="74" s="2" customFormat="1" ht="129" customHeight="1" spans="1:17">
      <c r="A74" s="12">
        <v>59</v>
      </c>
      <c r="B74" s="22" t="s">
        <v>327</v>
      </c>
      <c r="C74" s="20">
        <v>11000</v>
      </c>
      <c r="D74" s="20">
        <v>15000</v>
      </c>
      <c r="E74" s="13" t="s">
        <v>328</v>
      </c>
      <c r="F74" s="13" t="s">
        <v>329</v>
      </c>
      <c r="G74" s="22" t="s">
        <v>330</v>
      </c>
      <c r="H74" s="13" t="s">
        <v>331</v>
      </c>
      <c r="I74" s="38" t="s">
        <v>332</v>
      </c>
      <c r="J74" s="13" t="s">
        <v>333</v>
      </c>
      <c r="K74" s="13" t="s">
        <v>26</v>
      </c>
      <c r="L74" s="20" t="s">
        <v>334</v>
      </c>
      <c r="M74" s="13" t="s">
        <v>28</v>
      </c>
      <c r="N74" s="37"/>
      <c r="O74" s="53"/>
      <c r="P74" s="54"/>
      <c r="Q74" s="54"/>
    </row>
    <row r="75" s="1" customFormat="1" ht="72" customHeight="1" spans="1:17">
      <c r="A75" s="12">
        <v>60</v>
      </c>
      <c r="B75" s="20" t="s">
        <v>335</v>
      </c>
      <c r="C75" s="20">
        <v>30000</v>
      </c>
      <c r="D75" s="20">
        <f>C75*0.7</f>
        <v>21000</v>
      </c>
      <c r="E75" s="13" t="s">
        <v>336</v>
      </c>
      <c r="F75" s="13" t="s">
        <v>83</v>
      </c>
      <c r="G75" s="20" t="s">
        <v>337</v>
      </c>
      <c r="H75" s="13" t="s">
        <v>53</v>
      </c>
      <c r="I75" s="22" t="s">
        <v>270</v>
      </c>
      <c r="J75" s="13" t="s">
        <v>165</v>
      </c>
      <c r="K75" s="13" t="s">
        <v>86</v>
      </c>
      <c r="L75" s="38" t="s">
        <v>87</v>
      </c>
      <c r="M75" s="41" t="s">
        <v>28</v>
      </c>
      <c r="N75" s="37"/>
      <c r="P75" s="6"/>
      <c r="Q75" s="6"/>
    </row>
    <row r="76" s="1" customFormat="1" ht="95" customHeight="1" spans="1:17">
      <c r="A76" s="12">
        <v>61</v>
      </c>
      <c r="B76" s="20" t="s">
        <v>338</v>
      </c>
      <c r="C76" s="20">
        <v>200000</v>
      </c>
      <c r="D76" s="20">
        <v>20000</v>
      </c>
      <c r="E76" s="13" t="s">
        <v>339</v>
      </c>
      <c r="F76" s="13" t="s">
        <v>186</v>
      </c>
      <c r="G76" s="20" t="s">
        <v>340</v>
      </c>
      <c r="H76" s="13" t="s">
        <v>23</v>
      </c>
      <c r="I76" s="22" t="s">
        <v>341</v>
      </c>
      <c r="J76" s="13" t="s">
        <v>301</v>
      </c>
      <c r="K76" s="13" t="s">
        <v>26</v>
      </c>
      <c r="L76" s="20" t="s">
        <v>342</v>
      </c>
      <c r="M76" s="13" t="s">
        <v>28</v>
      </c>
      <c r="N76" s="37"/>
      <c r="P76" s="6"/>
      <c r="Q76" s="6"/>
    </row>
    <row r="77" s="1" customFormat="1" ht="107" customHeight="1" spans="1:17">
      <c r="A77" s="12">
        <v>62</v>
      </c>
      <c r="B77" s="20" t="s">
        <v>343</v>
      </c>
      <c r="C77" s="20">
        <v>2000</v>
      </c>
      <c r="D77" s="20">
        <v>2000</v>
      </c>
      <c r="E77" s="13" t="s">
        <v>339</v>
      </c>
      <c r="F77" s="13" t="s">
        <v>186</v>
      </c>
      <c r="G77" s="20" t="s">
        <v>344</v>
      </c>
      <c r="H77" s="13" t="s">
        <v>23</v>
      </c>
      <c r="I77" s="22" t="s">
        <v>345</v>
      </c>
      <c r="J77" s="13" t="s">
        <v>120</v>
      </c>
      <c r="K77" s="13" t="s">
        <v>25</v>
      </c>
      <c r="L77" s="20" t="s">
        <v>346</v>
      </c>
      <c r="M77" s="13" t="s">
        <v>28</v>
      </c>
      <c r="N77" s="37"/>
      <c r="P77" s="6"/>
      <c r="Q77" s="6"/>
    </row>
    <row r="78" ht="30" customHeight="1" spans="1:14">
      <c r="A78" s="46" t="s">
        <v>347</v>
      </c>
      <c r="B78" s="20"/>
      <c r="C78" s="14">
        <f>SUM(C79,C82)</f>
        <v>394786</v>
      </c>
      <c r="D78" s="14">
        <f>SUM(D79,D82)</f>
        <v>113500</v>
      </c>
      <c r="E78" s="13"/>
      <c r="F78" s="13"/>
      <c r="G78" s="13"/>
      <c r="H78" s="13"/>
      <c r="I78" s="13"/>
      <c r="J78" s="35"/>
      <c r="K78" s="35"/>
      <c r="L78" s="13"/>
      <c r="M78" s="13"/>
      <c r="N78" s="36"/>
    </row>
    <row r="79" ht="30" customHeight="1" spans="1:14">
      <c r="A79" s="29" t="s">
        <v>348</v>
      </c>
      <c r="B79" s="20"/>
      <c r="C79" s="14">
        <f>SUM(C80:C81)</f>
        <v>122986</v>
      </c>
      <c r="D79" s="14">
        <f>SUM(D80:D81)</f>
        <v>60000</v>
      </c>
      <c r="E79" s="13"/>
      <c r="F79" s="13"/>
      <c r="G79" s="13"/>
      <c r="H79" s="13"/>
      <c r="I79" s="13"/>
      <c r="J79" s="35"/>
      <c r="K79" s="35"/>
      <c r="L79" s="13"/>
      <c r="M79" s="13"/>
      <c r="N79" s="36"/>
    </row>
    <row r="80" s="1" customFormat="1" ht="99" customHeight="1" spans="1:17">
      <c r="A80" s="12">
        <v>63</v>
      </c>
      <c r="B80" s="20" t="s">
        <v>349</v>
      </c>
      <c r="C80" s="20">
        <v>50000</v>
      </c>
      <c r="D80" s="20">
        <v>10000</v>
      </c>
      <c r="E80" s="41" t="s">
        <v>350</v>
      </c>
      <c r="F80" s="13" t="s">
        <v>162</v>
      </c>
      <c r="G80" s="22" t="s">
        <v>351</v>
      </c>
      <c r="H80" s="13" t="s">
        <v>23</v>
      </c>
      <c r="I80" s="22" t="s">
        <v>352</v>
      </c>
      <c r="J80" s="13" t="s">
        <v>225</v>
      </c>
      <c r="K80" s="13" t="s">
        <v>353</v>
      </c>
      <c r="L80" s="20" t="s">
        <v>354</v>
      </c>
      <c r="M80" s="30" t="s">
        <v>35</v>
      </c>
      <c r="N80" s="37"/>
      <c r="P80" s="6"/>
      <c r="Q80" s="6"/>
    </row>
    <row r="81" s="1" customFormat="1" ht="102" customHeight="1" spans="1:17">
      <c r="A81" s="12">
        <v>64</v>
      </c>
      <c r="B81" s="20" t="s">
        <v>355</v>
      </c>
      <c r="C81" s="20">
        <v>72986</v>
      </c>
      <c r="D81" s="20">
        <v>50000</v>
      </c>
      <c r="E81" s="30" t="s">
        <v>356</v>
      </c>
      <c r="F81" s="13" t="s">
        <v>186</v>
      </c>
      <c r="G81" s="20" t="s">
        <v>357</v>
      </c>
      <c r="H81" s="30" t="s">
        <v>358</v>
      </c>
      <c r="I81" s="22" t="s">
        <v>359</v>
      </c>
      <c r="J81" s="13" t="s">
        <v>360</v>
      </c>
      <c r="K81" s="13" t="s">
        <v>93</v>
      </c>
      <c r="L81" s="20" t="s">
        <v>195</v>
      </c>
      <c r="M81" s="13" t="s">
        <v>28</v>
      </c>
      <c r="N81" s="37"/>
      <c r="P81" s="6"/>
      <c r="Q81" s="6"/>
    </row>
    <row r="82" s="1" customFormat="1" ht="30" customHeight="1" spans="1:18">
      <c r="A82" s="29" t="s">
        <v>361</v>
      </c>
      <c r="B82" s="20"/>
      <c r="C82" s="26">
        <f>SUM(C83:C101)</f>
        <v>271800</v>
      </c>
      <c r="D82" s="26">
        <f>SUM(D83:D101)</f>
        <v>53500</v>
      </c>
      <c r="E82" s="27"/>
      <c r="F82" s="27"/>
      <c r="G82" s="28"/>
      <c r="H82" s="27"/>
      <c r="I82" s="28"/>
      <c r="J82" s="39"/>
      <c r="K82" s="39"/>
      <c r="L82" s="28"/>
      <c r="M82" s="27"/>
      <c r="N82" s="40"/>
      <c r="P82" s="6"/>
      <c r="Q82" s="6"/>
      <c r="R82" s="6"/>
    </row>
    <row r="83" s="1" customFormat="1" ht="93.75" spans="1:17">
      <c r="A83" s="12">
        <v>65</v>
      </c>
      <c r="B83" s="20" t="s">
        <v>362</v>
      </c>
      <c r="C83" s="20">
        <v>4500</v>
      </c>
      <c r="D83" s="20">
        <v>1000</v>
      </c>
      <c r="E83" s="41" t="s">
        <v>363</v>
      </c>
      <c r="F83" s="13" t="s">
        <v>364</v>
      </c>
      <c r="G83" s="20" t="s">
        <v>365</v>
      </c>
      <c r="H83" s="13" t="s">
        <v>331</v>
      </c>
      <c r="I83" s="22" t="s">
        <v>366</v>
      </c>
      <c r="J83" s="13" t="s">
        <v>79</v>
      </c>
      <c r="K83" s="13" t="s">
        <v>102</v>
      </c>
      <c r="L83" s="38" t="s">
        <v>367</v>
      </c>
      <c r="M83" s="13" t="s">
        <v>28</v>
      </c>
      <c r="N83" s="37"/>
      <c r="P83" s="6"/>
      <c r="Q83" s="6"/>
    </row>
    <row r="84" s="1" customFormat="1" ht="75" spans="1:17">
      <c r="A84" s="12">
        <v>66</v>
      </c>
      <c r="B84" s="20" t="s">
        <v>368</v>
      </c>
      <c r="C84" s="20">
        <v>20000</v>
      </c>
      <c r="D84" s="20">
        <v>5000</v>
      </c>
      <c r="E84" s="41" t="s">
        <v>363</v>
      </c>
      <c r="F84" s="13" t="s">
        <v>364</v>
      </c>
      <c r="G84" s="20" t="s">
        <v>369</v>
      </c>
      <c r="H84" s="13" t="s">
        <v>358</v>
      </c>
      <c r="I84" s="22" t="s">
        <v>370</v>
      </c>
      <c r="J84" s="13" t="s">
        <v>371</v>
      </c>
      <c r="K84" s="13" t="s">
        <v>372</v>
      </c>
      <c r="L84" s="38" t="s">
        <v>373</v>
      </c>
      <c r="M84" s="13" t="s">
        <v>28</v>
      </c>
      <c r="N84" s="37"/>
      <c r="P84" s="6"/>
      <c r="Q84" s="6"/>
    </row>
    <row r="85" s="1" customFormat="1" ht="75" spans="1:17">
      <c r="A85" s="12">
        <v>67</v>
      </c>
      <c r="B85" s="20" t="s">
        <v>374</v>
      </c>
      <c r="C85" s="20">
        <v>15000</v>
      </c>
      <c r="D85" s="20">
        <v>4500</v>
      </c>
      <c r="E85" s="41" t="s">
        <v>363</v>
      </c>
      <c r="F85" s="13" t="s">
        <v>364</v>
      </c>
      <c r="G85" s="20" t="s">
        <v>375</v>
      </c>
      <c r="H85" s="13" t="s">
        <v>358</v>
      </c>
      <c r="I85" s="22" t="s">
        <v>370</v>
      </c>
      <c r="J85" s="13" t="s">
        <v>376</v>
      </c>
      <c r="K85" s="13" t="s">
        <v>372</v>
      </c>
      <c r="L85" s="38" t="s">
        <v>377</v>
      </c>
      <c r="M85" s="13" t="s">
        <v>28</v>
      </c>
      <c r="N85" s="37"/>
      <c r="P85" s="6"/>
      <c r="Q85" s="6"/>
    </row>
    <row r="86" s="1" customFormat="1" ht="91" customHeight="1" spans="1:17">
      <c r="A86" s="12">
        <v>68</v>
      </c>
      <c r="B86" s="20" t="s">
        <v>378</v>
      </c>
      <c r="C86" s="20">
        <v>20000</v>
      </c>
      <c r="D86" s="20">
        <v>3000</v>
      </c>
      <c r="E86" s="41" t="s">
        <v>363</v>
      </c>
      <c r="F86" s="13" t="s">
        <v>364</v>
      </c>
      <c r="G86" s="20" t="s">
        <v>379</v>
      </c>
      <c r="H86" s="13" t="s">
        <v>358</v>
      </c>
      <c r="I86" s="22" t="s">
        <v>370</v>
      </c>
      <c r="J86" s="13" t="s">
        <v>371</v>
      </c>
      <c r="K86" s="13" t="s">
        <v>136</v>
      </c>
      <c r="L86" s="38" t="s">
        <v>380</v>
      </c>
      <c r="M86" s="13" t="s">
        <v>28</v>
      </c>
      <c r="N86" s="37"/>
      <c r="P86" s="6"/>
      <c r="Q86" s="6"/>
    </row>
    <row r="87" s="1" customFormat="1" ht="112.5" spans="1:17">
      <c r="A87" s="12">
        <v>69</v>
      </c>
      <c r="B87" s="20" t="s">
        <v>381</v>
      </c>
      <c r="C87" s="20">
        <v>20000</v>
      </c>
      <c r="D87" s="20">
        <v>2000</v>
      </c>
      <c r="E87" s="41" t="s">
        <v>382</v>
      </c>
      <c r="F87" s="13" t="s">
        <v>364</v>
      </c>
      <c r="G87" s="20" t="s">
        <v>383</v>
      </c>
      <c r="H87" s="41" t="s">
        <v>331</v>
      </c>
      <c r="I87" s="38" t="s">
        <v>384</v>
      </c>
      <c r="J87" s="13" t="s">
        <v>79</v>
      </c>
      <c r="K87" s="13" t="s">
        <v>26</v>
      </c>
      <c r="L87" s="38" t="s">
        <v>385</v>
      </c>
      <c r="M87" s="13" t="s">
        <v>28</v>
      </c>
      <c r="N87" s="37"/>
      <c r="P87" s="6"/>
      <c r="Q87" s="6"/>
    </row>
    <row r="88" s="1" customFormat="1" ht="110" customHeight="1" spans="1:17">
      <c r="A88" s="12">
        <v>70</v>
      </c>
      <c r="B88" s="20" t="s">
        <v>386</v>
      </c>
      <c r="C88" s="20">
        <v>15000</v>
      </c>
      <c r="D88" s="20">
        <v>1500</v>
      </c>
      <c r="E88" s="41" t="s">
        <v>387</v>
      </c>
      <c r="F88" s="13" t="s">
        <v>364</v>
      </c>
      <c r="G88" s="20" t="s">
        <v>388</v>
      </c>
      <c r="H88" s="13" t="s">
        <v>389</v>
      </c>
      <c r="I88" s="22" t="s">
        <v>390</v>
      </c>
      <c r="J88" s="13" t="s">
        <v>165</v>
      </c>
      <c r="K88" s="13" t="s">
        <v>391</v>
      </c>
      <c r="L88" s="38" t="s">
        <v>392</v>
      </c>
      <c r="M88" s="13" t="s">
        <v>28</v>
      </c>
      <c r="N88" s="37"/>
      <c r="P88" s="6"/>
      <c r="Q88" s="6"/>
    </row>
    <row r="89" s="1" customFormat="1" ht="109" customHeight="1" spans="1:17">
      <c r="A89" s="12">
        <v>71</v>
      </c>
      <c r="B89" s="20" t="s">
        <v>393</v>
      </c>
      <c r="C89" s="20">
        <v>12800</v>
      </c>
      <c r="D89" s="20">
        <v>3000</v>
      </c>
      <c r="E89" s="41" t="s">
        <v>394</v>
      </c>
      <c r="F89" s="13" t="s">
        <v>364</v>
      </c>
      <c r="G89" s="38" t="s">
        <v>395</v>
      </c>
      <c r="H89" s="13" t="s">
        <v>358</v>
      </c>
      <c r="I89" s="22" t="s">
        <v>370</v>
      </c>
      <c r="J89" s="13" t="s">
        <v>176</v>
      </c>
      <c r="K89" s="13" t="s">
        <v>396</v>
      </c>
      <c r="L89" s="38" t="s">
        <v>397</v>
      </c>
      <c r="M89" s="13" t="s">
        <v>28</v>
      </c>
      <c r="N89" s="37"/>
      <c r="P89" s="6"/>
      <c r="Q89" s="6"/>
    </row>
    <row r="90" s="1" customFormat="1" ht="184" customHeight="1" spans="1:17">
      <c r="A90" s="12">
        <v>72</v>
      </c>
      <c r="B90" s="20" t="s">
        <v>398</v>
      </c>
      <c r="C90" s="20">
        <v>30000</v>
      </c>
      <c r="D90" s="20">
        <v>5000</v>
      </c>
      <c r="E90" s="41" t="s">
        <v>394</v>
      </c>
      <c r="F90" s="13" t="s">
        <v>364</v>
      </c>
      <c r="G90" s="20" t="s">
        <v>399</v>
      </c>
      <c r="H90" s="13" t="s">
        <v>358</v>
      </c>
      <c r="I90" s="22" t="s">
        <v>370</v>
      </c>
      <c r="J90" s="13" t="s">
        <v>131</v>
      </c>
      <c r="K90" s="13" t="s">
        <v>400</v>
      </c>
      <c r="L90" s="38" t="s">
        <v>401</v>
      </c>
      <c r="M90" s="30" t="s">
        <v>28</v>
      </c>
      <c r="N90" s="37"/>
      <c r="P90" s="6"/>
      <c r="Q90" s="6"/>
    </row>
    <row r="91" s="1" customFormat="1" ht="90" customHeight="1" spans="1:17">
      <c r="A91" s="12">
        <v>73</v>
      </c>
      <c r="B91" s="20" t="s">
        <v>402</v>
      </c>
      <c r="C91" s="20">
        <v>8000</v>
      </c>
      <c r="D91" s="20">
        <v>1000</v>
      </c>
      <c r="E91" s="41" t="s">
        <v>403</v>
      </c>
      <c r="F91" s="13" t="s">
        <v>364</v>
      </c>
      <c r="G91" s="20" t="s">
        <v>404</v>
      </c>
      <c r="H91" s="13" t="s">
        <v>358</v>
      </c>
      <c r="I91" s="22" t="s">
        <v>370</v>
      </c>
      <c r="J91" s="13" t="s">
        <v>405</v>
      </c>
      <c r="K91" s="13" t="s">
        <v>194</v>
      </c>
      <c r="L91" s="38" t="s">
        <v>406</v>
      </c>
      <c r="M91" s="13" t="s">
        <v>28</v>
      </c>
      <c r="N91" s="37"/>
      <c r="P91" s="6"/>
      <c r="Q91" s="6"/>
    </row>
    <row r="92" s="1" customFormat="1" ht="93.75" spans="1:17">
      <c r="A92" s="12">
        <v>74</v>
      </c>
      <c r="B92" s="20" t="s">
        <v>407</v>
      </c>
      <c r="C92" s="20">
        <v>3500</v>
      </c>
      <c r="D92" s="20">
        <v>500</v>
      </c>
      <c r="E92" s="41" t="s">
        <v>408</v>
      </c>
      <c r="F92" s="13" t="s">
        <v>364</v>
      </c>
      <c r="G92" s="20" t="s">
        <v>409</v>
      </c>
      <c r="H92" s="13" t="s">
        <v>358</v>
      </c>
      <c r="I92" s="22" t="s">
        <v>370</v>
      </c>
      <c r="J92" s="13" t="s">
        <v>360</v>
      </c>
      <c r="K92" s="13" t="s">
        <v>396</v>
      </c>
      <c r="L92" s="38" t="s">
        <v>410</v>
      </c>
      <c r="M92" s="13" t="s">
        <v>28</v>
      </c>
      <c r="N92" s="37"/>
      <c r="P92" s="6"/>
      <c r="Q92" s="6"/>
    </row>
    <row r="93" s="1" customFormat="1" ht="92" customHeight="1" spans="1:17">
      <c r="A93" s="12">
        <v>75</v>
      </c>
      <c r="B93" s="22" t="s">
        <v>411</v>
      </c>
      <c r="C93" s="20">
        <v>10000</v>
      </c>
      <c r="D93" s="20">
        <v>3000</v>
      </c>
      <c r="E93" s="41" t="s">
        <v>412</v>
      </c>
      <c r="F93" s="13" t="s">
        <v>364</v>
      </c>
      <c r="G93" s="20" t="s">
        <v>413</v>
      </c>
      <c r="H93" s="13" t="s">
        <v>358</v>
      </c>
      <c r="I93" s="22" t="s">
        <v>370</v>
      </c>
      <c r="J93" s="13" t="s">
        <v>414</v>
      </c>
      <c r="K93" s="13" t="s">
        <v>26</v>
      </c>
      <c r="L93" s="38" t="s">
        <v>415</v>
      </c>
      <c r="M93" s="13" t="s">
        <v>28</v>
      </c>
      <c r="N93" s="37"/>
      <c r="P93" s="6"/>
      <c r="Q93" s="6"/>
    </row>
    <row r="94" s="1" customFormat="1" ht="90" customHeight="1" spans="1:17">
      <c r="A94" s="12">
        <v>76</v>
      </c>
      <c r="B94" s="20" t="s">
        <v>416</v>
      </c>
      <c r="C94" s="20">
        <v>12000</v>
      </c>
      <c r="D94" s="20">
        <v>2000</v>
      </c>
      <c r="E94" s="41" t="s">
        <v>412</v>
      </c>
      <c r="F94" s="13" t="s">
        <v>364</v>
      </c>
      <c r="G94" s="20" t="s">
        <v>417</v>
      </c>
      <c r="H94" s="13" t="s">
        <v>358</v>
      </c>
      <c r="I94" s="22" t="s">
        <v>370</v>
      </c>
      <c r="J94" s="13" t="s">
        <v>418</v>
      </c>
      <c r="K94" s="13" t="s">
        <v>419</v>
      </c>
      <c r="L94" s="38" t="s">
        <v>420</v>
      </c>
      <c r="M94" s="13" t="s">
        <v>28</v>
      </c>
      <c r="N94" s="37"/>
      <c r="P94" s="6"/>
      <c r="Q94" s="6"/>
    </row>
    <row r="95" s="1" customFormat="1" ht="112.5" spans="1:17">
      <c r="A95" s="12">
        <v>77</v>
      </c>
      <c r="B95" s="20" t="s">
        <v>421</v>
      </c>
      <c r="C95" s="20">
        <v>8000</v>
      </c>
      <c r="D95" s="20">
        <v>1000</v>
      </c>
      <c r="E95" s="41" t="s">
        <v>412</v>
      </c>
      <c r="F95" s="13" t="s">
        <v>364</v>
      </c>
      <c r="G95" s="20" t="s">
        <v>422</v>
      </c>
      <c r="H95" s="13" t="s">
        <v>358</v>
      </c>
      <c r="I95" s="22" t="s">
        <v>370</v>
      </c>
      <c r="J95" s="13" t="s">
        <v>423</v>
      </c>
      <c r="K95" s="13" t="s">
        <v>61</v>
      </c>
      <c r="L95" s="38" t="s">
        <v>424</v>
      </c>
      <c r="M95" s="13" t="s">
        <v>28</v>
      </c>
      <c r="N95" s="37"/>
      <c r="P95" s="6"/>
      <c r="Q95" s="6"/>
    </row>
    <row r="96" s="1" customFormat="1" ht="112.5" spans="1:17">
      <c r="A96" s="12">
        <v>78</v>
      </c>
      <c r="B96" s="20" t="s">
        <v>425</v>
      </c>
      <c r="C96" s="20">
        <v>8000</v>
      </c>
      <c r="D96" s="20">
        <v>2000</v>
      </c>
      <c r="E96" s="41" t="s">
        <v>426</v>
      </c>
      <c r="F96" s="13" t="s">
        <v>364</v>
      </c>
      <c r="G96" s="20" t="s">
        <v>427</v>
      </c>
      <c r="H96" s="13" t="s">
        <v>358</v>
      </c>
      <c r="I96" s="22" t="s">
        <v>370</v>
      </c>
      <c r="J96" s="13" t="s">
        <v>405</v>
      </c>
      <c r="K96" s="13" t="s">
        <v>102</v>
      </c>
      <c r="L96" s="38" t="s">
        <v>428</v>
      </c>
      <c r="M96" s="13" t="s">
        <v>28</v>
      </c>
      <c r="N96" s="37"/>
      <c r="P96" s="6"/>
      <c r="Q96" s="6"/>
    </row>
    <row r="97" s="1" customFormat="1" ht="150" spans="1:17">
      <c r="A97" s="12">
        <v>79</v>
      </c>
      <c r="B97" s="20" t="s">
        <v>429</v>
      </c>
      <c r="C97" s="20">
        <v>20000</v>
      </c>
      <c r="D97" s="20">
        <v>5000</v>
      </c>
      <c r="E97" s="41" t="s">
        <v>426</v>
      </c>
      <c r="F97" s="13" t="s">
        <v>364</v>
      </c>
      <c r="G97" s="20" t="s">
        <v>430</v>
      </c>
      <c r="H97" s="13" t="s">
        <v>358</v>
      </c>
      <c r="I97" s="22" t="s">
        <v>370</v>
      </c>
      <c r="J97" s="13" t="s">
        <v>423</v>
      </c>
      <c r="K97" s="13" t="s">
        <v>431</v>
      </c>
      <c r="L97" s="38" t="s">
        <v>432</v>
      </c>
      <c r="M97" s="13" t="s">
        <v>28</v>
      </c>
      <c r="N97" s="37"/>
      <c r="P97" s="6"/>
      <c r="Q97" s="6"/>
    </row>
    <row r="98" s="1" customFormat="1" ht="93.75" spans="1:17">
      <c r="A98" s="12">
        <v>80</v>
      </c>
      <c r="B98" s="20" t="s">
        <v>433</v>
      </c>
      <c r="C98" s="20">
        <v>20000</v>
      </c>
      <c r="D98" s="20">
        <v>5000</v>
      </c>
      <c r="E98" s="41" t="s">
        <v>434</v>
      </c>
      <c r="F98" s="13" t="s">
        <v>364</v>
      </c>
      <c r="G98" s="20" t="s">
        <v>435</v>
      </c>
      <c r="H98" s="13" t="s">
        <v>358</v>
      </c>
      <c r="I98" s="22" t="s">
        <v>370</v>
      </c>
      <c r="J98" s="13" t="s">
        <v>159</v>
      </c>
      <c r="K98" s="13" t="s">
        <v>61</v>
      </c>
      <c r="L98" s="38" t="s">
        <v>436</v>
      </c>
      <c r="M98" s="13" t="s">
        <v>28</v>
      </c>
      <c r="N98" s="37"/>
      <c r="P98" s="6"/>
      <c r="Q98" s="6"/>
    </row>
    <row r="99" s="1" customFormat="1" ht="90" customHeight="1" spans="1:17">
      <c r="A99" s="12">
        <v>81</v>
      </c>
      <c r="B99" s="20" t="s">
        <v>437</v>
      </c>
      <c r="C99" s="20">
        <v>15000</v>
      </c>
      <c r="D99" s="20">
        <v>4500</v>
      </c>
      <c r="E99" s="41" t="s">
        <v>438</v>
      </c>
      <c r="F99" s="13" t="s">
        <v>364</v>
      </c>
      <c r="G99" s="20" t="s">
        <v>439</v>
      </c>
      <c r="H99" s="13" t="s">
        <v>358</v>
      </c>
      <c r="I99" s="22" t="s">
        <v>370</v>
      </c>
      <c r="J99" s="13" t="s">
        <v>371</v>
      </c>
      <c r="K99" s="13" t="s">
        <v>372</v>
      </c>
      <c r="L99" s="38" t="s">
        <v>440</v>
      </c>
      <c r="M99" s="13" t="s">
        <v>28</v>
      </c>
      <c r="N99" s="37"/>
      <c r="P99" s="6"/>
      <c r="Q99" s="6"/>
    </row>
    <row r="100" s="1" customFormat="1" ht="88" customHeight="1" spans="1:17">
      <c r="A100" s="12">
        <v>82</v>
      </c>
      <c r="B100" s="20" t="s">
        <v>441</v>
      </c>
      <c r="C100" s="20">
        <v>15000</v>
      </c>
      <c r="D100" s="20">
        <v>2500</v>
      </c>
      <c r="E100" s="41" t="s">
        <v>442</v>
      </c>
      <c r="F100" s="13" t="s">
        <v>364</v>
      </c>
      <c r="G100" s="20" t="s">
        <v>443</v>
      </c>
      <c r="H100" s="13" t="s">
        <v>358</v>
      </c>
      <c r="I100" s="22" t="s">
        <v>370</v>
      </c>
      <c r="J100" s="13" t="s">
        <v>444</v>
      </c>
      <c r="K100" s="13" t="s">
        <v>26</v>
      </c>
      <c r="L100" s="38" t="s">
        <v>445</v>
      </c>
      <c r="M100" s="13" t="s">
        <v>28</v>
      </c>
      <c r="N100" s="37"/>
      <c r="P100" s="6"/>
      <c r="Q100" s="6"/>
    </row>
    <row r="101" s="1" customFormat="1" ht="167" customHeight="1" spans="1:17">
      <c r="A101" s="12">
        <v>83</v>
      </c>
      <c r="B101" s="38" t="s">
        <v>446</v>
      </c>
      <c r="C101" s="20">
        <v>15000</v>
      </c>
      <c r="D101" s="20">
        <v>2000</v>
      </c>
      <c r="E101" s="41" t="s">
        <v>447</v>
      </c>
      <c r="F101" s="13" t="s">
        <v>364</v>
      </c>
      <c r="G101" s="20" t="s">
        <v>448</v>
      </c>
      <c r="H101" s="13" t="s">
        <v>358</v>
      </c>
      <c r="I101" s="22" t="s">
        <v>449</v>
      </c>
      <c r="J101" s="13" t="s">
        <v>188</v>
      </c>
      <c r="K101" s="13" t="s">
        <v>25</v>
      </c>
      <c r="L101" s="38" t="s">
        <v>450</v>
      </c>
      <c r="M101" s="13" t="s">
        <v>28</v>
      </c>
      <c r="N101" s="37"/>
      <c r="P101" s="6"/>
      <c r="Q101" s="6"/>
    </row>
    <row r="102" ht="30" customHeight="1" spans="1:14">
      <c r="A102" s="46" t="s">
        <v>451</v>
      </c>
      <c r="B102" s="20"/>
      <c r="C102" s="14">
        <f>SUM(C103,C109,C121,C119)</f>
        <v>1522281.79</v>
      </c>
      <c r="D102" s="14">
        <f>SUM(D103,D109,D121,D119)</f>
        <v>508316.55</v>
      </c>
      <c r="E102" s="13"/>
      <c r="F102" s="13"/>
      <c r="G102" s="13"/>
      <c r="H102" s="13"/>
      <c r="I102" s="13"/>
      <c r="J102" s="35"/>
      <c r="K102" s="35"/>
      <c r="L102" s="13"/>
      <c r="M102" s="13"/>
      <c r="N102" s="36"/>
    </row>
    <row r="103" ht="30" customHeight="1" spans="1:14">
      <c r="A103" s="29" t="s">
        <v>452</v>
      </c>
      <c r="B103" s="20"/>
      <c r="C103" s="14">
        <f>SUM(C104:C108)</f>
        <v>329695</v>
      </c>
      <c r="D103" s="14">
        <f>SUM(D104:D108)</f>
        <v>157640.55</v>
      </c>
      <c r="E103" s="13"/>
      <c r="F103" s="13"/>
      <c r="G103" s="13"/>
      <c r="H103" s="13"/>
      <c r="I103" s="13"/>
      <c r="J103" s="35"/>
      <c r="K103" s="35"/>
      <c r="L103" s="13"/>
      <c r="M103" s="13"/>
      <c r="N103" s="36"/>
    </row>
    <row r="104" s="1" customFormat="1" ht="94" customHeight="1" spans="1:17">
      <c r="A104" s="12">
        <v>84</v>
      </c>
      <c r="B104" s="20" t="s">
        <v>453</v>
      </c>
      <c r="C104" s="20">
        <v>40050</v>
      </c>
      <c r="D104" s="20">
        <f t="shared" ref="D104:D106" si="2">C104*0.49</f>
        <v>19624.5</v>
      </c>
      <c r="E104" s="13" t="s">
        <v>454</v>
      </c>
      <c r="F104" s="13" t="s">
        <v>157</v>
      </c>
      <c r="G104" s="20" t="s">
        <v>455</v>
      </c>
      <c r="H104" s="13" t="s">
        <v>23</v>
      </c>
      <c r="I104" s="22" t="s">
        <v>456</v>
      </c>
      <c r="J104" s="13" t="s">
        <v>176</v>
      </c>
      <c r="K104" s="13" t="s">
        <v>26</v>
      </c>
      <c r="L104" s="20" t="s">
        <v>160</v>
      </c>
      <c r="M104" s="30" t="s">
        <v>28</v>
      </c>
      <c r="N104" s="37"/>
      <c r="P104" s="6"/>
      <c r="Q104" s="6"/>
    </row>
    <row r="105" s="1" customFormat="1" ht="129" customHeight="1" spans="1:17">
      <c r="A105" s="12">
        <v>85</v>
      </c>
      <c r="B105" s="20" t="s">
        <v>457</v>
      </c>
      <c r="C105" s="20">
        <v>29000</v>
      </c>
      <c r="D105" s="20">
        <f t="shared" si="2"/>
        <v>14210</v>
      </c>
      <c r="E105" s="13" t="s">
        <v>454</v>
      </c>
      <c r="F105" s="13" t="s">
        <v>157</v>
      </c>
      <c r="G105" s="20" t="s">
        <v>458</v>
      </c>
      <c r="H105" s="13" t="s">
        <v>23</v>
      </c>
      <c r="I105" s="22" t="s">
        <v>459</v>
      </c>
      <c r="J105" s="13" t="s">
        <v>289</v>
      </c>
      <c r="K105" s="13" t="s">
        <v>25</v>
      </c>
      <c r="L105" s="20" t="s">
        <v>160</v>
      </c>
      <c r="M105" s="30" t="s">
        <v>28</v>
      </c>
      <c r="N105" s="37"/>
      <c r="P105" s="6"/>
      <c r="Q105" s="6"/>
    </row>
    <row r="106" s="1" customFormat="1" ht="112.5" spans="1:17">
      <c r="A106" s="12">
        <v>86</v>
      </c>
      <c r="B106" s="20" t="s">
        <v>460</v>
      </c>
      <c r="C106" s="20">
        <v>141645</v>
      </c>
      <c r="D106" s="20">
        <f t="shared" si="2"/>
        <v>69406.05</v>
      </c>
      <c r="E106" s="13" t="s">
        <v>454</v>
      </c>
      <c r="F106" s="13" t="s">
        <v>157</v>
      </c>
      <c r="G106" s="24" t="s">
        <v>461</v>
      </c>
      <c r="H106" s="13" t="s">
        <v>462</v>
      </c>
      <c r="I106" s="22" t="s">
        <v>463</v>
      </c>
      <c r="J106" s="13" t="s">
        <v>464</v>
      </c>
      <c r="K106" s="13" t="s">
        <v>465</v>
      </c>
      <c r="L106" s="20" t="s">
        <v>466</v>
      </c>
      <c r="M106" s="13" t="s">
        <v>215</v>
      </c>
      <c r="N106" s="37"/>
      <c r="P106" s="6"/>
      <c r="Q106" s="6"/>
    </row>
    <row r="107" s="1" customFormat="1" ht="95" customHeight="1" spans="1:17">
      <c r="A107" s="12">
        <v>87</v>
      </c>
      <c r="B107" s="20" t="s">
        <v>467</v>
      </c>
      <c r="C107" s="20">
        <v>109000</v>
      </c>
      <c r="D107" s="20">
        <v>53400</v>
      </c>
      <c r="E107" s="13" t="s">
        <v>454</v>
      </c>
      <c r="F107" s="13" t="s">
        <v>162</v>
      </c>
      <c r="G107" s="47" t="s">
        <v>468</v>
      </c>
      <c r="H107" s="13" t="s">
        <v>23</v>
      </c>
      <c r="I107" s="22" t="s">
        <v>469</v>
      </c>
      <c r="J107" s="13" t="s">
        <v>176</v>
      </c>
      <c r="K107" s="13" t="s">
        <v>121</v>
      </c>
      <c r="L107" s="22" t="s">
        <v>470</v>
      </c>
      <c r="M107" s="30" t="s">
        <v>249</v>
      </c>
      <c r="N107" s="37"/>
      <c r="P107" s="6"/>
      <c r="Q107" s="6"/>
    </row>
    <row r="108" s="1" customFormat="1" ht="73" customHeight="1" spans="1:17">
      <c r="A108" s="12">
        <v>88</v>
      </c>
      <c r="B108" s="20" t="s">
        <v>471</v>
      </c>
      <c r="C108" s="20">
        <v>10000</v>
      </c>
      <c r="D108" s="20">
        <v>1000</v>
      </c>
      <c r="E108" s="13" t="s">
        <v>454</v>
      </c>
      <c r="F108" s="13" t="s">
        <v>162</v>
      </c>
      <c r="G108" s="20" t="s">
        <v>472</v>
      </c>
      <c r="H108" s="13" t="s">
        <v>23</v>
      </c>
      <c r="I108" s="22" t="s">
        <v>473</v>
      </c>
      <c r="J108" s="13" t="s">
        <v>176</v>
      </c>
      <c r="K108" s="13" t="s">
        <v>102</v>
      </c>
      <c r="L108" s="38" t="s">
        <v>474</v>
      </c>
      <c r="M108" s="30" t="s">
        <v>28</v>
      </c>
      <c r="N108" s="37"/>
      <c r="P108" s="6"/>
      <c r="Q108" s="6"/>
    </row>
    <row r="109" ht="30" customHeight="1" spans="1:14">
      <c r="A109" s="29" t="s">
        <v>475</v>
      </c>
      <c r="B109" s="20"/>
      <c r="C109" s="14">
        <f>SUM(C110:C118)</f>
        <v>1031447.79</v>
      </c>
      <c r="D109" s="14">
        <f>SUM(D110:D118)</f>
        <v>217275</v>
      </c>
      <c r="E109" s="13"/>
      <c r="F109" s="13"/>
      <c r="G109" s="13"/>
      <c r="H109" s="13"/>
      <c r="I109" s="13"/>
      <c r="J109" s="35"/>
      <c r="K109" s="35"/>
      <c r="L109" s="13"/>
      <c r="M109" s="13"/>
      <c r="N109" s="36"/>
    </row>
    <row r="110" s="1" customFormat="1" ht="53" customHeight="1" spans="1:17">
      <c r="A110" s="12">
        <v>89</v>
      </c>
      <c r="B110" s="20" t="s">
        <v>476</v>
      </c>
      <c r="C110" s="20">
        <v>5000</v>
      </c>
      <c r="D110" s="20">
        <v>3000</v>
      </c>
      <c r="E110" s="13" t="s">
        <v>477</v>
      </c>
      <c r="F110" s="30" t="s">
        <v>98</v>
      </c>
      <c r="G110" s="20" t="s">
        <v>478</v>
      </c>
      <c r="H110" s="13" t="s">
        <v>23</v>
      </c>
      <c r="I110" s="22" t="s">
        <v>479</v>
      </c>
      <c r="J110" s="13" t="s">
        <v>225</v>
      </c>
      <c r="K110" s="13" t="s">
        <v>177</v>
      </c>
      <c r="L110" s="38" t="s">
        <v>480</v>
      </c>
      <c r="M110" s="41" t="s">
        <v>201</v>
      </c>
      <c r="N110" s="37"/>
      <c r="P110" s="6"/>
      <c r="Q110" s="6"/>
    </row>
    <row r="111" s="1" customFormat="1" ht="131.25" spans="1:17">
      <c r="A111" s="12">
        <v>90</v>
      </c>
      <c r="B111" s="20" t="s">
        <v>481</v>
      </c>
      <c r="C111" s="20">
        <v>3200</v>
      </c>
      <c r="D111" s="20">
        <v>1200</v>
      </c>
      <c r="E111" s="13" t="s">
        <v>477</v>
      </c>
      <c r="F111" s="13" t="s">
        <v>98</v>
      </c>
      <c r="G111" s="20" t="s">
        <v>482</v>
      </c>
      <c r="H111" s="13" t="s">
        <v>39</v>
      </c>
      <c r="I111" s="22" t="s">
        <v>483</v>
      </c>
      <c r="J111" s="13" t="s">
        <v>484</v>
      </c>
      <c r="K111" s="13" t="s">
        <v>102</v>
      </c>
      <c r="L111" s="38" t="s">
        <v>485</v>
      </c>
      <c r="M111" s="30" t="s">
        <v>28</v>
      </c>
      <c r="N111" s="37"/>
      <c r="P111" s="6"/>
      <c r="Q111" s="6"/>
    </row>
    <row r="112" s="1" customFormat="1" ht="96" customHeight="1" spans="1:17">
      <c r="A112" s="12">
        <v>91</v>
      </c>
      <c r="B112" s="20" t="s">
        <v>486</v>
      </c>
      <c r="C112" s="20">
        <v>500000</v>
      </c>
      <c r="D112" s="20">
        <v>60000</v>
      </c>
      <c r="E112" s="13" t="s">
        <v>477</v>
      </c>
      <c r="F112" s="13" t="s">
        <v>98</v>
      </c>
      <c r="G112" s="20" t="s">
        <v>487</v>
      </c>
      <c r="H112" s="13" t="s">
        <v>39</v>
      </c>
      <c r="I112" s="22" t="s">
        <v>488</v>
      </c>
      <c r="J112" s="13" t="s">
        <v>489</v>
      </c>
      <c r="K112" s="30" t="s">
        <v>490</v>
      </c>
      <c r="L112" s="38" t="s">
        <v>491</v>
      </c>
      <c r="M112" s="41" t="s">
        <v>123</v>
      </c>
      <c r="N112" s="37"/>
      <c r="P112" s="6"/>
      <c r="Q112" s="6"/>
    </row>
    <row r="113" s="1" customFormat="1" ht="131.25" spans="1:17">
      <c r="A113" s="12">
        <v>92</v>
      </c>
      <c r="B113" s="20" t="s">
        <v>492</v>
      </c>
      <c r="C113" s="20">
        <v>30000</v>
      </c>
      <c r="D113" s="20">
        <v>15000</v>
      </c>
      <c r="E113" s="13" t="s">
        <v>477</v>
      </c>
      <c r="F113" s="13" t="s">
        <v>98</v>
      </c>
      <c r="G113" s="20" t="s">
        <v>493</v>
      </c>
      <c r="H113" s="13" t="s">
        <v>39</v>
      </c>
      <c r="I113" s="22" t="s">
        <v>494</v>
      </c>
      <c r="J113" s="13" t="s">
        <v>423</v>
      </c>
      <c r="K113" s="13" t="s">
        <v>495</v>
      </c>
      <c r="L113" s="20" t="s">
        <v>496</v>
      </c>
      <c r="M113" s="30" t="s">
        <v>28</v>
      </c>
      <c r="N113" s="37"/>
      <c r="P113" s="6"/>
      <c r="Q113" s="6"/>
    </row>
    <row r="114" s="1" customFormat="1" ht="129" customHeight="1" spans="1:17">
      <c r="A114" s="12">
        <v>93</v>
      </c>
      <c r="B114" s="20" t="s">
        <v>497</v>
      </c>
      <c r="C114" s="20">
        <v>380000</v>
      </c>
      <c r="D114" s="20">
        <v>65000</v>
      </c>
      <c r="E114" s="13" t="s">
        <v>477</v>
      </c>
      <c r="F114" s="13" t="s">
        <v>98</v>
      </c>
      <c r="G114" s="24" t="s">
        <v>498</v>
      </c>
      <c r="H114" s="13" t="s">
        <v>39</v>
      </c>
      <c r="I114" s="22" t="s">
        <v>499</v>
      </c>
      <c r="J114" s="13" t="s">
        <v>500</v>
      </c>
      <c r="K114" s="13" t="s">
        <v>501</v>
      </c>
      <c r="L114" s="20" t="s">
        <v>502</v>
      </c>
      <c r="M114" s="13" t="s">
        <v>28</v>
      </c>
      <c r="N114" s="37"/>
      <c r="P114" s="6"/>
      <c r="Q114" s="6"/>
    </row>
    <row r="115" s="1" customFormat="1" ht="92" customHeight="1" spans="1:17">
      <c r="A115" s="12">
        <v>94</v>
      </c>
      <c r="B115" s="20" t="s">
        <v>503</v>
      </c>
      <c r="C115" s="20">
        <v>6000</v>
      </c>
      <c r="D115" s="20">
        <v>10000</v>
      </c>
      <c r="E115" s="13" t="s">
        <v>477</v>
      </c>
      <c r="F115" s="13" t="s">
        <v>21</v>
      </c>
      <c r="G115" s="48" t="s">
        <v>504</v>
      </c>
      <c r="H115" s="13" t="s">
        <v>23</v>
      </c>
      <c r="I115" s="22" t="s">
        <v>505</v>
      </c>
      <c r="J115" s="13" t="s">
        <v>120</v>
      </c>
      <c r="K115" s="13" t="s">
        <v>391</v>
      </c>
      <c r="L115" s="20" t="s">
        <v>506</v>
      </c>
      <c r="M115" s="41" t="s">
        <v>507</v>
      </c>
      <c r="N115" s="37"/>
      <c r="P115" s="6"/>
      <c r="Q115" s="6"/>
    </row>
    <row r="116" s="1" customFormat="1" ht="90" customHeight="1" spans="1:17">
      <c r="A116" s="12">
        <v>95</v>
      </c>
      <c r="B116" s="20" t="s">
        <v>508</v>
      </c>
      <c r="C116" s="20">
        <v>30000</v>
      </c>
      <c r="D116" s="20">
        <v>10000</v>
      </c>
      <c r="E116" s="13" t="s">
        <v>477</v>
      </c>
      <c r="F116" s="13" t="s">
        <v>162</v>
      </c>
      <c r="G116" s="20" t="s">
        <v>509</v>
      </c>
      <c r="H116" s="13" t="s">
        <v>53</v>
      </c>
      <c r="I116" s="23" t="s">
        <v>510</v>
      </c>
      <c r="J116" s="13" t="s">
        <v>71</v>
      </c>
      <c r="K116" s="13" t="s">
        <v>102</v>
      </c>
      <c r="L116" s="20" t="s">
        <v>511</v>
      </c>
      <c r="M116" s="30" t="s">
        <v>249</v>
      </c>
      <c r="N116" s="37"/>
      <c r="P116" s="6"/>
      <c r="Q116" s="6"/>
    </row>
    <row r="117" s="1" customFormat="1" ht="127" customHeight="1" spans="1:17">
      <c r="A117" s="12">
        <v>96</v>
      </c>
      <c r="B117" s="20" t="s">
        <v>512</v>
      </c>
      <c r="C117" s="20">
        <v>15373.72</v>
      </c>
      <c r="D117" s="20">
        <v>3075</v>
      </c>
      <c r="E117" s="13" t="s">
        <v>477</v>
      </c>
      <c r="F117" s="13" t="s">
        <v>513</v>
      </c>
      <c r="G117" s="20" t="s">
        <v>514</v>
      </c>
      <c r="H117" s="13" t="s">
        <v>23</v>
      </c>
      <c r="I117" s="22" t="s">
        <v>515</v>
      </c>
      <c r="J117" s="13" t="s">
        <v>289</v>
      </c>
      <c r="K117" s="13" t="s">
        <v>33</v>
      </c>
      <c r="L117" s="20" t="s">
        <v>516</v>
      </c>
      <c r="M117" s="30" t="s">
        <v>517</v>
      </c>
      <c r="N117" s="37"/>
      <c r="P117" s="6"/>
      <c r="Q117" s="6"/>
    </row>
    <row r="118" s="1" customFormat="1" ht="108" customHeight="1" spans="1:17">
      <c r="A118" s="12">
        <v>97</v>
      </c>
      <c r="B118" s="20" t="s">
        <v>518</v>
      </c>
      <c r="C118" s="20">
        <v>61874.07</v>
      </c>
      <c r="D118" s="20">
        <v>50000</v>
      </c>
      <c r="E118" s="13" t="s">
        <v>477</v>
      </c>
      <c r="F118" s="13" t="s">
        <v>58</v>
      </c>
      <c r="G118" s="20" t="s">
        <v>519</v>
      </c>
      <c r="H118" s="13" t="s">
        <v>23</v>
      </c>
      <c r="I118" s="22" t="s">
        <v>520</v>
      </c>
      <c r="J118" s="13" t="s">
        <v>225</v>
      </c>
      <c r="K118" s="13" t="s">
        <v>521</v>
      </c>
      <c r="L118" s="20" t="s">
        <v>522</v>
      </c>
      <c r="M118" s="30" t="s">
        <v>28</v>
      </c>
      <c r="N118" s="37"/>
      <c r="P118" s="6"/>
      <c r="Q118" s="6"/>
    </row>
    <row r="119" ht="30" customHeight="1" spans="1:14">
      <c r="A119" s="29" t="s">
        <v>523</v>
      </c>
      <c r="B119" s="20"/>
      <c r="C119" s="14">
        <f>SUM(C120:C120)</f>
        <v>13500</v>
      </c>
      <c r="D119" s="14">
        <f>SUM(D120:D120)</f>
        <v>9400</v>
      </c>
      <c r="E119" s="13"/>
      <c r="F119" s="13"/>
      <c r="G119" s="13"/>
      <c r="H119" s="13"/>
      <c r="I119" s="13"/>
      <c r="J119" s="35"/>
      <c r="K119" s="35"/>
      <c r="L119" s="13"/>
      <c r="M119" s="13"/>
      <c r="N119" s="36"/>
    </row>
    <row r="120" s="1" customFormat="1" ht="69" customHeight="1" spans="1:17">
      <c r="A120" s="12">
        <v>98</v>
      </c>
      <c r="B120" s="20" t="s">
        <v>524</v>
      </c>
      <c r="C120" s="20">
        <v>13500</v>
      </c>
      <c r="D120" s="20">
        <v>9400</v>
      </c>
      <c r="E120" s="13" t="s">
        <v>525</v>
      </c>
      <c r="F120" s="13" t="s">
        <v>186</v>
      </c>
      <c r="G120" s="20" t="s">
        <v>526</v>
      </c>
      <c r="H120" s="13" t="s">
        <v>23</v>
      </c>
      <c r="I120" s="22" t="s">
        <v>527</v>
      </c>
      <c r="J120" s="13" t="s">
        <v>33</v>
      </c>
      <c r="K120" s="13" t="s">
        <v>102</v>
      </c>
      <c r="L120" s="20" t="s">
        <v>209</v>
      </c>
      <c r="M120" s="41" t="s">
        <v>249</v>
      </c>
      <c r="N120" s="37"/>
      <c r="P120" s="6"/>
      <c r="Q120" s="6"/>
    </row>
    <row r="121" ht="30" customHeight="1" spans="1:14">
      <c r="A121" s="21" t="s">
        <v>528</v>
      </c>
      <c r="B121" s="20"/>
      <c r="C121" s="26">
        <f>SUM(C122:C124)</f>
        <v>147639</v>
      </c>
      <c r="D121" s="26">
        <f>SUM(D122:D124)</f>
        <v>124001</v>
      </c>
      <c r="E121" s="27"/>
      <c r="F121" s="27"/>
      <c r="G121" s="28"/>
      <c r="H121" s="27"/>
      <c r="I121" s="28"/>
      <c r="J121" s="39"/>
      <c r="K121" s="39"/>
      <c r="L121" s="28"/>
      <c r="M121" s="27"/>
      <c r="N121" s="40"/>
    </row>
    <row r="122" s="1" customFormat="1" ht="337.5" spans="1:17">
      <c r="A122" s="12">
        <v>99</v>
      </c>
      <c r="B122" s="20" t="s">
        <v>529</v>
      </c>
      <c r="C122" s="20">
        <v>100138</v>
      </c>
      <c r="D122" s="20">
        <v>80000</v>
      </c>
      <c r="E122" s="13" t="s">
        <v>530</v>
      </c>
      <c r="F122" s="13" t="s">
        <v>51</v>
      </c>
      <c r="G122" s="22" t="s">
        <v>531</v>
      </c>
      <c r="H122" s="13" t="s">
        <v>23</v>
      </c>
      <c r="I122" s="22" t="s">
        <v>532</v>
      </c>
      <c r="J122" s="13" t="s">
        <v>120</v>
      </c>
      <c r="K122" s="13" t="s">
        <v>121</v>
      </c>
      <c r="L122" s="20" t="s">
        <v>533</v>
      </c>
      <c r="M122" s="13" t="s">
        <v>28</v>
      </c>
      <c r="N122" s="37"/>
      <c r="P122" s="6"/>
      <c r="Q122" s="6"/>
    </row>
    <row r="123" s="1" customFormat="1" ht="109" customHeight="1" spans="1:17">
      <c r="A123" s="12">
        <v>100</v>
      </c>
      <c r="B123" s="20" t="s">
        <v>534</v>
      </c>
      <c r="C123" s="20">
        <v>37701</v>
      </c>
      <c r="D123" s="20">
        <v>37701</v>
      </c>
      <c r="E123" s="13" t="s">
        <v>535</v>
      </c>
      <c r="F123" s="13" t="s">
        <v>51</v>
      </c>
      <c r="G123" s="20" t="s">
        <v>536</v>
      </c>
      <c r="H123" s="13" t="s">
        <v>23</v>
      </c>
      <c r="I123" s="22" t="s">
        <v>537</v>
      </c>
      <c r="J123" s="13" t="s">
        <v>176</v>
      </c>
      <c r="K123" s="13" t="s">
        <v>121</v>
      </c>
      <c r="L123" s="20" t="s">
        <v>538</v>
      </c>
      <c r="M123" s="41" t="s">
        <v>28</v>
      </c>
      <c r="N123" s="37"/>
      <c r="P123" s="6"/>
      <c r="Q123" s="6"/>
    </row>
    <row r="124" s="1" customFormat="1" ht="187.5" spans="1:17">
      <c r="A124" s="12">
        <v>101</v>
      </c>
      <c r="B124" s="20" t="s">
        <v>539</v>
      </c>
      <c r="C124" s="20">
        <v>9800</v>
      </c>
      <c r="D124" s="20">
        <v>6300</v>
      </c>
      <c r="E124" s="13" t="s">
        <v>535</v>
      </c>
      <c r="F124" s="13" t="s">
        <v>68</v>
      </c>
      <c r="G124" s="22" t="s">
        <v>540</v>
      </c>
      <c r="H124" s="13" t="s">
        <v>23</v>
      </c>
      <c r="I124" s="22" t="s">
        <v>541</v>
      </c>
      <c r="J124" s="13" t="s">
        <v>33</v>
      </c>
      <c r="K124" s="13" t="s">
        <v>25</v>
      </c>
      <c r="L124" s="20" t="s">
        <v>542</v>
      </c>
      <c r="M124" s="13" t="s">
        <v>28</v>
      </c>
      <c r="N124" s="37"/>
      <c r="P124" s="6"/>
      <c r="Q124" s="6"/>
    </row>
    <row r="125" spans="1:15">
      <c r="A125" s="49"/>
      <c r="B125" s="50"/>
      <c r="C125" s="51"/>
      <c r="D125" s="51"/>
      <c r="E125" s="49"/>
      <c r="F125" s="49"/>
      <c r="G125" s="50"/>
      <c r="H125" s="49"/>
      <c r="I125" s="50"/>
      <c r="J125" s="55"/>
      <c r="K125" s="55"/>
      <c r="L125" s="50"/>
      <c r="M125" s="49"/>
      <c r="N125" s="50"/>
      <c r="O125" s="56"/>
    </row>
    <row r="126" spans="1:15">
      <c r="A126" s="49"/>
      <c r="B126" s="50"/>
      <c r="C126" s="51"/>
      <c r="D126" s="51"/>
      <c r="E126" s="49"/>
      <c r="F126" s="49"/>
      <c r="G126" s="50"/>
      <c r="H126" s="49"/>
      <c r="I126" s="50"/>
      <c r="J126" s="55"/>
      <c r="K126" s="55"/>
      <c r="L126" s="50"/>
      <c r="M126" s="49"/>
      <c r="N126" s="50"/>
      <c r="O126" s="56"/>
    </row>
    <row r="127" spans="1:15">
      <c r="A127" s="49"/>
      <c r="B127" s="50"/>
      <c r="C127" s="52"/>
      <c r="D127" s="52"/>
      <c r="E127" s="49"/>
      <c r="F127" s="49"/>
      <c r="G127" s="50"/>
      <c r="H127" s="49"/>
      <c r="I127" s="50"/>
      <c r="J127" s="55"/>
      <c r="K127" s="55"/>
      <c r="L127" s="50"/>
      <c r="M127" s="49"/>
      <c r="N127" s="50"/>
      <c r="O127" s="56"/>
    </row>
    <row r="128" spans="1:15">
      <c r="A128" s="49"/>
      <c r="B128" s="50"/>
      <c r="C128" s="52"/>
      <c r="D128" s="52"/>
      <c r="E128" s="49"/>
      <c r="F128" s="49"/>
      <c r="G128" s="50"/>
      <c r="H128" s="49"/>
      <c r="I128" s="50"/>
      <c r="J128" s="55"/>
      <c r="K128" s="55"/>
      <c r="L128" s="50"/>
      <c r="M128" s="49"/>
      <c r="N128" s="50"/>
      <c r="O128" s="56"/>
    </row>
    <row r="129" spans="1:15">
      <c r="A129" s="49"/>
      <c r="B129" s="50"/>
      <c r="C129" s="52"/>
      <c r="D129" s="52"/>
      <c r="E129" s="49"/>
      <c r="F129" s="49"/>
      <c r="G129" s="50"/>
      <c r="H129" s="49"/>
      <c r="I129" s="50"/>
      <c r="J129" s="55"/>
      <c r="K129" s="55"/>
      <c r="L129" s="50"/>
      <c r="M129" s="49"/>
      <c r="N129" s="50"/>
      <c r="O129" s="56"/>
    </row>
    <row r="130" spans="1:15">
      <c r="A130" s="49"/>
      <c r="B130" s="50"/>
      <c r="C130" s="52"/>
      <c r="D130" s="52"/>
      <c r="E130" s="49"/>
      <c r="F130" s="49"/>
      <c r="G130" s="50"/>
      <c r="H130" s="49"/>
      <c r="I130" s="50"/>
      <c r="J130" s="55"/>
      <c r="K130" s="55"/>
      <c r="L130" s="50"/>
      <c r="M130" s="49"/>
      <c r="N130" s="50"/>
      <c r="O130" s="56"/>
    </row>
    <row r="131" spans="1:15">
      <c r="A131" s="49"/>
      <c r="B131" s="50"/>
      <c r="C131" s="51"/>
      <c r="D131" s="51"/>
      <c r="E131" s="49"/>
      <c r="F131" s="49"/>
      <c r="G131" s="50"/>
      <c r="H131" s="49"/>
      <c r="I131" s="50"/>
      <c r="J131" s="55"/>
      <c r="K131" s="55"/>
      <c r="L131" s="50"/>
      <c r="M131" s="49"/>
      <c r="N131" s="50"/>
      <c r="O131" s="56"/>
    </row>
    <row r="132" spans="1:15">
      <c r="A132" s="49"/>
      <c r="B132" s="50"/>
      <c r="C132" s="51"/>
      <c r="D132" s="51"/>
      <c r="E132" s="49"/>
      <c r="F132" s="49"/>
      <c r="G132" s="50"/>
      <c r="H132" s="49"/>
      <c r="I132" s="50"/>
      <c r="J132" s="55"/>
      <c r="K132" s="55"/>
      <c r="L132" s="50"/>
      <c r="M132" s="49"/>
      <c r="N132" s="50"/>
      <c r="O132" s="56"/>
    </row>
    <row r="133" spans="1:15">
      <c r="A133" s="49"/>
      <c r="B133" s="50"/>
      <c r="C133" s="51"/>
      <c r="D133" s="51"/>
      <c r="E133" s="49"/>
      <c r="F133" s="49"/>
      <c r="G133" s="50"/>
      <c r="H133" s="49"/>
      <c r="I133" s="50"/>
      <c r="J133" s="55"/>
      <c r="K133" s="55"/>
      <c r="L133" s="50"/>
      <c r="M133" s="49"/>
      <c r="N133" s="50"/>
      <c r="O133" s="56"/>
    </row>
    <row r="134" spans="1:15">
      <c r="A134" s="49"/>
      <c r="B134" s="50"/>
      <c r="C134" s="51"/>
      <c r="D134" s="51"/>
      <c r="E134" s="49"/>
      <c r="F134" s="49"/>
      <c r="G134" s="50"/>
      <c r="H134" s="49"/>
      <c r="I134" s="50"/>
      <c r="J134" s="55"/>
      <c r="K134" s="55"/>
      <c r="L134" s="50"/>
      <c r="M134" s="49"/>
      <c r="N134" s="50"/>
      <c r="O134" s="56"/>
    </row>
    <row r="135" spans="1:15">
      <c r="A135" s="49"/>
      <c r="B135" s="50"/>
      <c r="C135" s="51"/>
      <c r="D135" s="51"/>
      <c r="E135" s="49"/>
      <c r="F135" s="49"/>
      <c r="G135" s="50"/>
      <c r="H135" s="49"/>
      <c r="I135" s="50"/>
      <c r="J135" s="55"/>
      <c r="K135" s="55"/>
      <c r="L135" s="50"/>
      <c r="M135" s="49"/>
      <c r="N135" s="50"/>
      <c r="O135" s="56"/>
    </row>
    <row r="136" spans="1:15">
      <c r="A136" s="49"/>
      <c r="B136" s="50"/>
      <c r="C136" s="51"/>
      <c r="D136" s="51"/>
      <c r="E136" s="49"/>
      <c r="F136" s="49"/>
      <c r="G136" s="50"/>
      <c r="H136" s="49"/>
      <c r="I136" s="50"/>
      <c r="J136" s="55"/>
      <c r="K136" s="55"/>
      <c r="L136" s="50"/>
      <c r="M136" s="49"/>
      <c r="N136" s="50"/>
      <c r="O136" s="56"/>
    </row>
    <row r="137" spans="1:15">
      <c r="A137" s="49"/>
      <c r="B137" s="50"/>
      <c r="C137" s="51"/>
      <c r="D137" s="51"/>
      <c r="E137" s="49"/>
      <c r="F137" s="49"/>
      <c r="G137" s="50"/>
      <c r="H137" s="49"/>
      <c r="I137" s="50"/>
      <c r="J137" s="55"/>
      <c r="K137" s="55"/>
      <c r="L137" s="50"/>
      <c r="M137" s="49"/>
      <c r="N137" s="50"/>
      <c r="O137" s="56"/>
    </row>
    <row r="138" spans="1:15">
      <c r="A138" s="49"/>
      <c r="B138" s="50"/>
      <c r="C138" s="51"/>
      <c r="D138" s="51"/>
      <c r="E138" s="49"/>
      <c r="F138" s="49"/>
      <c r="G138" s="50"/>
      <c r="H138" s="49"/>
      <c r="I138" s="50"/>
      <c r="J138" s="55"/>
      <c r="K138" s="55"/>
      <c r="L138" s="50"/>
      <c r="M138" s="49"/>
      <c r="N138" s="50"/>
      <c r="O138" s="56"/>
    </row>
    <row r="139" spans="1:15">
      <c r="A139" s="49"/>
      <c r="B139" s="50"/>
      <c r="C139" s="51"/>
      <c r="D139" s="51"/>
      <c r="E139" s="49"/>
      <c r="F139" s="49"/>
      <c r="G139" s="50"/>
      <c r="H139" s="49"/>
      <c r="I139" s="50"/>
      <c r="J139" s="55"/>
      <c r="K139" s="55"/>
      <c r="L139" s="50"/>
      <c r="M139" s="49"/>
      <c r="N139" s="50"/>
      <c r="O139" s="56"/>
    </row>
    <row r="140" spans="1:15">
      <c r="A140" s="49"/>
      <c r="B140" s="50"/>
      <c r="C140" s="51"/>
      <c r="D140" s="51"/>
      <c r="E140" s="49"/>
      <c r="F140" s="49"/>
      <c r="G140" s="50"/>
      <c r="H140" s="49"/>
      <c r="I140" s="50"/>
      <c r="J140" s="55"/>
      <c r="K140" s="55"/>
      <c r="L140" s="50"/>
      <c r="M140" s="49"/>
      <c r="N140" s="50"/>
      <c r="O140" s="56"/>
    </row>
    <row r="141" spans="1:15">
      <c r="A141" s="49"/>
      <c r="B141" s="50"/>
      <c r="C141" s="51"/>
      <c r="D141" s="51"/>
      <c r="E141" s="49"/>
      <c r="F141" s="49"/>
      <c r="G141" s="50"/>
      <c r="H141" s="49"/>
      <c r="I141" s="50"/>
      <c r="J141" s="55"/>
      <c r="K141" s="55"/>
      <c r="L141" s="50"/>
      <c r="M141" s="49"/>
      <c r="N141" s="50"/>
      <c r="O141" s="56"/>
    </row>
    <row r="142" spans="1:15">
      <c r="A142" s="49"/>
      <c r="B142" s="50"/>
      <c r="C142" s="51"/>
      <c r="D142" s="51"/>
      <c r="E142" s="49"/>
      <c r="F142" s="49"/>
      <c r="G142" s="50"/>
      <c r="H142" s="49"/>
      <c r="I142" s="50"/>
      <c r="J142" s="55"/>
      <c r="K142" s="55"/>
      <c r="L142" s="50"/>
      <c r="M142" s="49"/>
      <c r="N142" s="50"/>
      <c r="O142" s="56"/>
    </row>
    <row r="143" spans="1:15">
      <c r="A143" s="49"/>
      <c r="B143" s="50"/>
      <c r="C143" s="51"/>
      <c r="D143" s="51"/>
      <c r="E143" s="49"/>
      <c r="F143" s="49"/>
      <c r="G143" s="50"/>
      <c r="H143" s="49"/>
      <c r="I143" s="50"/>
      <c r="J143" s="55"/>
      <c r="K143" s="55"/>
      <c r="L143" s="50"/>
      <c r="M143" s="49"/>
      <c r="N143" s="50"/>
      <c r="O143" s="56"/>
    </row>
    <row r="144" spans="1:15">
      <c r="A144" s="49"/>
      <c r="B144" s="50"/>
      <c r="C144" s="51"/>
      <c r="D144" s="51"/>
      <c r="E144" s="49"/>
      <c r="F144" s="49"/>
      <c r="G144" s="50"/>
      <c r="H144" s="49"/>
      <c r="I144" s="50"/>
      <c r="J144" s="55"/>
      <c r="K144" s="55"/>
      <c r="L144" s="50"/>
      <c r="M144" s="49"/>
      <c r="N144" s="50"/>
      <c r="O144" s="56"/>
    </row>
    <row r="145" spans="1:15">
      <c r="A145" s="49"/>
      <c r="B145" s="50"/>
      <c r="C145" s="51"/>
      <c r="D145" s="51"/>
      <c r="E145" s="49"/>
      <c r="F145" s="49"/>
      <c r="G145" s="50"/>
      <c r="H145" s="49"/>
      <c r="I145" s="50"/>
      <c r="J145" s="55"/>
      <c r="K145" s="55"/>
      <c r="L145" s="50"/>
      <c r="M145" s="49"/>
      <c r="N145" s="50"/>
      <c r="O145" s="56"/>
    </row>
    <row r="146" spans="1:15">
      <c r="A146" s="49"/>
      <c r="B146" s="50"/>
      <c r="C146" s="51"/>
      <c r="D146" s="51"/>
      <c r="E146" s="49"/>
      <c r="F146" s="49"/>
      <c r="G146" s="50"/>
      <c r="H146" s="49"/>
      <c r="I146" s="50"/>
      <c r="J146" s="55"/>
      <c r="K146" s="55"/>
      <c r="L146" s="50"/>
      <c r="M146" s="49"/>
      <c r="N146" s="50"/>
      <c r="O146" s="56"/>
    </row>
    <row r="147" spans="1:15">
      <c r="A147" s="49"/>
      <c r="B147" s="50"/>
      <c r="C147" s="51"/>
      <c r="D147" s="51"/>
      <c r="E147" s="49"/>
      <c r="F147" s="49"/>
      <c r="G147" s="50"/>
      <c r="H147" s="49"/>
      <c r="I147" s="50"/>
      <c r="J147" s="55"/>
      <c r="K147" s="55"/>
      <c r="L147" s="50"/>
      <c r="M147" s="49"/>
      <c r="N147" s="50"/>
      <c r="O147" s="56"/>
    </row>
    <row r="148" spans="1:15">
      <c r="A148" s="49"/>
      <c r="B148" s="50"/>
      <c r="C148" s="51"/>
      <c r="D148" s="51"/>
      <c r="E148" s="49"/>
      <c r="F148" s="49"/>
      <c r="G148" s="50"/>
      <c r="H148" s="49"/>
      <c r="I148" s="50"/>
      <c r="J148" s="55"/>
      <c r="K148" s="55"/>
      <c r="L148" s="50"/>
      <c r="M148" s="49"/>
      <c r="N148" s="50"/>
      <c r="O148" s="56"/>
    </row>
    <row r="149" spans="1:15">
      <c r="A149" s="49"/>
      <c r="B149" s="50"/>
      <c r="C149" s="51"/>
      <c r="D149" s="51"/>
      <c r="E149" s="49"/>
      <c r="F149" s="49"/>
      <c r="G149" s="50"/>
      <c r="H149" s="49"/>
      <c r="I149" s="50"/>
      <c r="J149" s="55"/>
      <c r="K149" s="55"/>
      <c r="L149" s="50"/>
      <c r="M149" s="49"/>
      <c r="N149" s="50"/>
      <c r="O149" s="56"/>
    </row>
    <row r="150" spans="1:15">
      <c r="A150" s="49"/>
      <c r="B150" s="50"/>
      <c r="C150" s="51"/>
      <c r="D150" s="51"/>
      <c r="E150" s="49"/>
      <c r="F150" s="49"/>
      <c r="G150" s="50"/>
      <c r="H150" s="49"/>
      <c r="I150" s="50"/>
      <c r="J150" s="55"/>
      <c r="K150" s="55"/>
      <c r="L150" s="50"/>
      <c r="M150" s="49"/>
      <c r="N150" s="50"/>
      <c r="O150" s="56"/>
    </row>
    <row r="151" spans="1:15">
      <c r="A151" s="49"/>
      <c r="B151" s="50"/>
      <c r="C151" s="51"/>
      <c r="D151" s="51"/>
      <c r="E151" s="49"/>
      <c r="F151" s="49"/>
      <c r="G151" s="50"/>
      <c r="H151" s="49"/>
      <c r="I151" s="50"/>
      <c r="J151" s="55"/>
      <c r="K151" s="55"/>
      <c r="L151" s="50"/>
      <c r="M151" s="49"/>
      <c r="N151" s="50"/>
      <c r="O151" s="56"/>
    </row>
    <row r="152" spans="1:15">
      <c r="A152" s="49"/>
      <c r="B152" s="50"/>
      <c r="C152" s="51"/>
      <c r="D152" s="51"/>
      <c r="E152" s="49"/>
      <c r="F152" s="49"/>
      <c r="G152" s="50"/>
      <c r="H152" s="49"/>
      <c r="I152" s="50"/>
      <c r="J152" s="55"/>
      <c r="K152" s="55"/>
      <c r="L152" s="50"/>
      <c r="M152" s="49"/>
      <c r="N152" s="50"/>
      <c r="O152" s="56"/>
    </row>
    <row r="153" spans="1:15">
      <c r="A153" s="49"/>
      <c r="B153" s="50"/>
      <c r="C153" s="51"/>
      <c r="D153" s="51"/>
      <c r="E153" s="49"/>
      <c r="F153" s="49"/>
      <c r="G153" s="50"/>
      <c r="H153" s="49"/>
      <c r="I153" s="50"/>
      <c r="J153" s="55"/>
      <c r="K153" s="55"/>
      <c r="L153" s="50"/>
      <c r="M153" s="49"/>
      <c r="N153" s="50"/>
      <c r="O153" s="56"/>
    </row>
    <row r="154" spans="1:15">
      <c r="A154" s="49"/>
      <c r="B154" s="50"/>
      <c r="C154" s="51"/>
      <c r="D154" s="51"/>
      <c r="E154" s="49"/>
      <c r="F154" s="49"/>
      <c r="G154" s="50"/>
      <c r="H154" s="49"/>
      <c r="I154" s="50"/>
      <c r="J154" s="55"/>
      <c r="K154" s="55"/>
      <c r="L154" s="50"/>
      <c r="M154" s="49"/>
      <c r="N154" s="50"/>
      <c r="O154" s="56"/>
    </row>
    <row r="155" spans="1:15">
      <c r="A155" s="49"/>
      <c r="B155" s="50"/>
      <c r="C155" s="51"/>
      <c r="D155" s="51"/>
      <c r="E155" s="49"/>
      <c r="F155" s="49"/>
      <c r="G155" s="50"/>
      <c r="H155" s="49"/>
      <c r="I155" s="50"/>
      <c r="J155" s="55"/>
      <c r="K155" s="55"/>
      <c r="L155" s="50"/>
      <c r="M155" s="49"/>
      <c r="N155" s="50"/>
      <c r="O155" s="56"/>
    </row>
    <row r="156" spans="1:15">
      <c r="A156" s="49"/>
      <c r="B156" s="50"/>
      <c r="C156" s="51"/>
      <c r="D156" s="51"/>
      <c r="E156" s="49"/>
      <c r="F156" s="49"/>
      <c r="G156" s="50"/>
      <c r="H156" s="49"/>
      <c r="I156" s="50"/>
      <c r="J156" s="55"/>
      <c r="K156" s="55"/>
      <c r="L156" s="50"/>
      <c r="M156" s="49"/>
      <c r="N156" s="50"/>
      <c r="O156" s="56"/>
    </row>
    <row r="157" spans="1:15">
      <c r="A157" s="49"/>
      <c r="B157" s="50"/>
      <c r="C157" s="51"/>
      <c r="D157" s="51"/>
      <c r="E157" s="49"/>
      <c r="F157" s="49"/>
      <c r="G157" s="50"/>
      <c r="H157" s="49"/>
      <c r="I157" s="50"/>
      <c r="J157" s="55"/>
      <c r="K157" s="55"/>
      <c r="L157" s="50"/>
      <c r="M157" s="49"/>
      <c r="N157" s="50"/>
      <c r="O157" s="56"/>
    </row>
    <row r="158" spans="1:15">
      <c r="A158" s="49"/>
      <c r="B158" s="50"/>
      <c r="C158" s="51"/>
      <c r="D158" s="51"/>
      <c r="E158" s="49"/>
      <c r="F158" s="49"/>
      <c r="G158" s="50"/>
      <c r="H158" s="49"/>
      <c r="I158" s="50"/>
      <c r="J158" s="55"/>
      <c r="K158" s="55"/>
      <c r="L158" s="50"/>
      <c r="M158" s="49"/>
      <c r="N158" s="50"/>
      <c r="O158" s="56"/>
    </row>
    <row r="159" spans="1:15">
      <c r="A159" s="49"/>
      <c r="B159" s="50"/>
      <c r="C159" s="51"/>
      <c r="D159" s="51"/>
      <c r="E159" s="49"/>
      <c r="F159" s="49"/>
      <c r="G159" s="50"/>
      <c r="H159" s="49"/>
      <c r="I159" s="50"/>
      <c r="J159" s="55"/>
      <c r="K159" s="55"/>
      <c r="L159" s="50"/>
      <c r="M159" s="49"/>
      <c r="N159" s="50"/>
      <c r="O159" s="56"/>
    </row>
    <row r="160" spans="1:15">
      <c r="A160" s="49"/>
      <c r="B160" s="50"/>
      <c r="C160" s="51"/>
      <c r="D160" s="51"/>
      <c r="E160" s="49"/>
      <c r="F160" s="49"/>
      <c r="G160" s="50"/>
      <c r="H160" s="49"/>
      <c r="I160" s="50"/>
      <c r="J160" s="55"/>
      <c r="K160" s="55"/>
      <c r="L160" s="50"/>
      <c r="M160" s="49"/>
      <c r="N160" s="50"/>
      <c r="O160" s="56"/>
    </row>
    <row r="161" spans="1:15">
      <c r="A161" s="49"/>
      <c r="B161" s="50"/>
      <c r="C161" s="51"/>
      <c r="D161" s="51"/>
      <c r="E161" s="49"/>
      <c r="F161" s="49"/>
      <c r="G161" s="50"/>
      <c r="H161" s="49"/>
      <c r="I161" s="50"/>
      <c r="J161" s="55"/>
      <c r="K161" s="55"/>
      <c r="L161" s="50"/>
      <c r="M161" s="49"/>
      <c r="N161" s="50"/>
      <c r="O161" s="56"/>
    </row>
    <row r="162" spans="1:15">
      <c r="A162" s="49"/>
      <c r="B162" s="50"/>
      <c r="C162" s="51"/>
      <c r="D162" s="51"/>
      <c r="E162" s="49"/>
      <c r="F162" s="49"/>
      <c r="G162" s="50"/>
      <c r="H162" s="49"/>
      <c r="I162" s="50"/>
      <c r="J162" s="55"/>
      <c r="K162" s="55"/>
      <c r="L162" s="50"/>
      <c r="M162" s="49"/>
      <c r="N162" s="50"/>
      <c r="O162" s="56"/>
    </row>
    <row r="163" spans="1:15">
      <c r="A163" s="49"/>
      <c r="B163" s="50"/>
      <c r="C163" s="51"/>
      <c r="D163" s="51"/>
      <c r="E163" s="49"/>
      <c r="F163" s="49"/>
      <c r="G163" s="50"/>
      <c r="H163" s="49"/>
      <c r="I163" s="50"/>
      <c r="J163" s="55"/>
      <c r="K163" s="55"/>
      <c r="L163" s="50"/>
      <c r="M163" s="49"/>
      <c r="N163" s="50"/>
      <c r="O163" s="56"/>
    </row>
    <row r="164" spans="1:15">
      <c r="A164" s="49"/>
      <c r="B164" s="50"/>
      <c r="C164" s="51"/>
      <c r="D164" s="51"/>
      <c r="E164" s="49"/>
      <c r="F164" s="49"/>
      <c r="G164" s="50"/>
      <c r="H164" s="49"/>
      <c r="I164" s="50"/>
      <c r="J164" s="55"/>
      <c r="K164" s="55"/>
      <c r="L164" s="50"/>
      <c r="M164" s="49"/>
      <c r="N164" s="50"/>
      <c r="O164" s="56"/>
    </row>
    <row r="165" spans="1:15">
      <c r="A165" s="49"/>
      <c r="B165" s="50"/>
      <c r="C165" s="51"/>
      <c r="D165" s="51"/>
      <c r="E165" s="49"/>
      <c r="F165" s="49"/>
      <c r="G165" s="50"/>
      <c r="H165" s="49"/>
      <c r="I165" s="50"/>
      <c r="J165" s="55"/>
      <c r="K165" s="55"/>
      <c r="L165" s="50"/>
      <c r="M165" s="49"/>
      <c r="N165" s="50"/>
      <c r="O165" s="56"/>
    </row>
    <row r="166" spans="1:15">
      <c r="A166" s="49"/>
      <c r="B166" s="50"/>
      <c r="C166" s="51"/>
      <c r="D166" s="51"/>
      <c r="E166" s="49"/>
      <c r="F166" s="49"/>
      <c r="G166" s="50"/>
      <c r="H166" s="49"/>
      <c r="I166" s="50"/>
      <c r="J166" s="55"/>
      <c r="K166" s="55"/>
      <c r="L166" s="50"/>
      <c r="M166" s="49"/>
      <c r="N166" s="50"/>
      <c r="O166" s="56"/>
    </row>
    <row r="167" spans="1:15">
      <c r="A167" s="49"/>
      <c r="B167" s="50"/>
      <c r="C167" s="51"/>
      <c r="D167" s="51"/>
      <c r="E167" s="49"/>
      <c r="F167" s="49"/>
      <c r="G167" s="50"/>
      <c r="H167" s="49"/>
      <c r="I167" s="50"/>
      <c r="J167" s="55"/>
      <c r="K167" s="55"/>
      <c r="L167" s="50"/>
      <c r="M167" s="49"/>
      <c r="N167" s="50"/>
      <c r="O167" s="56"/>
    </row>
    <row r="168" spans="1:15">
      <c r="A168" s="49"/>
      <c r="B168" s="50"/>
      <c r="C168" s="51"/>
      <c r="D168" s="51"/>
      <c r="E168" s="49"/>
      <c r="F168" s="49"/>
      <c r="G168" s="50"/>
      <c r="H168" s="49"/>
      <c r="I168" s="50"/>
      <c r="J168" s="55"/>
      <c r="K168" s="55"/>
      <c r="L168" s="50"/>
      <c r="M168" s="49"/>
      <c r="N168" s="50"/>
      <c r="O168" s="56"/>
    </row>
    <row r="169" spans="1:15">
      <c r="A169" s="49"/>
      <c r="B169" s="50"/>
      <c r="C169" s="51"/>
      <c r="D169" s="51"/>
      <c r="E169" s="49"/>
      <c r="F169" s="49"/>
      <c r="G169" s="50"/>
      <c r="H169" s="49"/>
      <c r="I169" s="50"/>
      <c r="J169" s="55"/>
      <c r="K169" s="55"/>
      <c r="L169" s="50"/>
      <c r="M169" s="49"/>
      <c r="N169" s="50"/>
      <c r="O169" s="56"/>
    </row>
    <row r="170" spans="1:15">
      <c r="A170" s="49"/>
      <c r="B170" s="50"/>
      <c r="C170" s="51"/>
      <c r="D170" s="51"/>
      <c r="E170" s="49"/>
      <c r="F170" s="49"/>
      <c r="G170" s="50"/>
      <c r="H170" s="49"/>
      <c r="I170" s="50"/>
      <c r="J170" s="55"/>
      <c r="K170" s="55"/>
      <c r="L170" s="50"/>
      <c r="M170" s="49"/>
      <c r="N170" s="50"/>
      <c r="O170" s="56"/>
    </row>
    <row r="171" spans="1:15">
      <c r="A171" s="49"/>
      <c r="B171" s="50"/>
      <c r="C171" s="51"/>
      <c r="D171" s="51"/>
      <c r="E171" s="49"/>
      <c r="F171" s="49"/>
      <c r="G171" s="50"/>
      <c r="H171" s="49"/>
      <c r="I171" s="50"/>
      <c r="J171" s="55"/>
      <c r="K171" s="55"/>
      <c r="L171" s="50"/>
      <c r="M171" s="49"/>
      <c r="N171" s="50"/>
      <c r="O171" s="56"/>
    </row>
    <row r="172" spans="1:15">
      <c r="A172" s="49"/>
      <c r="B172" s="50"/>
      <c r="C172" s="51"/>
      <c r="D172" s="51"/>
      <c r="E172" s="49"/>
      <c r="F172" s="49"/>
      <c r="G172" s="50"/>
      <c r="H172" s="49"/>
      <c r="I172" s="50"/>
      <c r="J172" s="55"/>
      <c r="K172" s="55"/>
      <c r="L172" s="50"/>
      <c r="M172" s="49"/>
      <c r="N172" s="50"/>
      <c r="O172" s="56"/>
    </row>
    <row r="173" spans="1:15">
      <c r="A173" s="49"/>
      <c r="B173" s="50"/>
      <c r="C173" s="51"/>
      <c r="D173" s="51"/>
      <c r="E173" s="49"/>
      <c r="F173" s="49"/>
      <c r="G173" s="50"/>
      <c r="H173" s="49"/>
      <c r="I173" s="50"/>
      <c r="J173" s="55"/>
      <c r="K173" s="55"/>
      <c r="L173" s="50"/>
      <c r="M173" s="49"/>
      <c r="N173" s="50"/>
      <c r="O173" s="56"/>
    </row>
    <row r="174" spans="1:15">
      <c r="A174" s="49"/>
      <c r="B174" s="50"/>
      <c r="C174" s="51"/>
      <c r="D174" s="51"/>
      <c r="E174" s="49"/>
      <c r="F174" s="49"/>
      <c r="G174" s="50"/>
      <c r="H174" s="49"/>
      <c r="I174" s="50"/>
      <c r="J174" s="55"/>
      <c r="K174" s="55"/>
      <c r="L174" s="50"/>
      <c r="M174" s="49"/>
      <c r="N174" s="50"/>
      <c r="O174" s="56"/>
    </row>
    <row r="175" spans="1:15">
      <c r="A175" s="49"/>
      <c r="B175" s="50"/>
      <c r="C175" s="51"/>
      <c r="D175" s="51"/>
      <c r="E175" s="49"/>
      <c r="F175" s="49"/>
      <c r="G175" s="50"/>
      <c r="H175" s="49"/>
      <c r="I175" s="50"/>
      <c r="J175" s="55"/>
      <c r="K175" s="55"/>
      <c r="L175" s="50"/>
      <c r="M175" s="49"/>
      <c r="N175" s="50"/>
      <c r="O175" s="56"/>
    </row>
    <row r="176" spans="1:15">
      <c r="A176" s="49"/>
      <c r="B176" s="50"/>
      <c r="C176" s="51"/>
      <c r="D176" s="51"/>
      <c r="E176" s="49"/>
      <c r="F176" s="49"/>
      <c r="G176" s="50"/>
      <c r="H176" s="49"/>
      <c r="I176" s="50"/>
      <c r="J176" s="55"/>
      <c r="K176" s="55"/>
      <c r="L176" s="50"/>
      <c r="M176" s="49"/>
      <c r="N176" s="50"/>
      <c r="O176" s="56"/>
    </row>
    <row r="177" spans="1:15">
      <c r="A177" s="49"/>
      <c r="B177" s="50"/>
      <c r="C177" s="51"/>
      <c r="D177" s="51"/>
      <c r="E177" s="49"/>
      <c r="F177" s="49"/>
      <c r="G177" s="50"/>
      <c r="H177" s="49"/>
      <c r="I177" s="50"/>
      <c r="J177" s="55"/>
      <c r="K177" s="55"/>
      <c r="L177" s="50"/>
      <c r="M177" s="49"/>
      <c r="N177" s="50"/>
      <c r="O177" s="56"/>
    </row>
    <row r="178" spans="1:15">
      <c r="A178" s="49"/>
      <c r="B178" s="50"/>
      <c r="C178" s="51"/>
      <c r="D178" s="51"/>
      <c r="E178" s="49"/>
      <c r="F178" s="49"/>
      <c r="G178" s="50"/>
      <c r="H178" s="49"/>
      <c r="I178" s="50"/>
      <c r="J178" s="55"/>
      <c r="K178" s="55"/>
      <c r="L178" s="50"/>
      <c r="M178" s="49"/>
      <c r="N178" s="50"/>
      <c r="O178" s="56"/>
    </row>
    <row r="179" spans="1:15">
      <c r="A179" s="49"/>
      <c r="B179" s="50"/>
      <c r="C179" s="51"/>
      <c r="D179" s="51"/>
      <c r="E179" s="49"/>
      <c r="F179" s="49"/>
      <c r="G179" s="50"/>
      <c r="H179" s="49"/>
      <c r="I179" s="50"/>
      <c r="J179" s="55"/>
      <c r="K179" s="55"/>
      <c r="L179" s="50"/>
      <c r="M179" s="49"/>
      <c r="N179" s="50"/>
      <c r="O179" s="56"/>
    </row>
    <row r="180" spans="1:15">
      <c r="A180" s="49"/>
      <c r="B180" s="50"/>
      <c r="C180" s="51"/>
      <c r="D180" s="51"/>
      <c r="E180" s="49"/>
      <c r="F180" s="49"/>
      <c r="G180" s="50"/>
      <c r="H180" s="49"/>
      <c r="I180" s="50"/>
      <c r="J180" s="55"/>
      <c r="K180" s="55"/>
      <c r="L180" s="50"/>
      <c r="M180" s="49"/>
      <c r="N180" s="50"/>
      <c r="O180" s="56"/>
    </row>
    <row r="181" spans="1:15">
      <c r="A181" s="49"/>
      <c r="B181" s="50"/>
      <c r="C181" s="51"/>
      <c r="D181" s="51"/>
      <c r="E181" s="49"/>
      <c r="F181" s="49"/>
      <c r="G181" s="50"/>
      <c r="H181" s="49"/>
      <c r="I181" s="50"/>
      <c r="J181" s="55"/>
      <c r="K181" s="55"/>
      <c r="L181" s="50"/>
      <c r="M181" s="49"/>
      <c r="N181" s="50"/>
      <c r="O181" s="56"/>
    </row>
    <row r="182" spans="1:15">
      <c r="A182" s="49"/>
      <c r="B182" s="50"/>
      <c r="C182" s="51"/>
      <c r="D182" s="51"/>
      <c r="E182" s="49"/>
      <c r="F182" s="49"/>
      <c r="G182" s="50"/>
      <c r="H182" s="49"/>
      <c r="I182" s="50"/>
      <c r="J182" s="55"/>
      <c r="K182" s="55"/>
      <c r="L182" s="50"/>
      <c r="M182" s="49"/>
      <c r="N182" s="50"/>
      <c r="O182" s="56"/>
    </row>
    <row r="183" spans="1:15">
      <c r="A183" s="49"/>
      <c r="B183" s="50"/>
      <c r="C183" s="51"/>
      <c r="D183" s="51"/>
      <c r="E183" s="49"/>
      <c r="F183" s="49"/>
      <c r="G183" s="50"/>
      <c r="H183" s="49"/>
      <c r="I183" s="50"/>
      <c r="J183" s="55"/>
      <c r="K183" s="55"/>
      <c r="L183" s="50"/>
      <c r="M183" s="49"/>
      <c r="N183" s="50"/>
      <c r="O183" s="56"/>
    </row>
    <row r="184" spans="1:15">
      <c r="A184" s="49"/>
      <c r="B184" s="50"/>
      <c r="C184" s="51"/>
      <c r="D184" s="51"/>
      <c r="E184" s="49"/>
      <c r="F184" s="49"/>
      <c r="G184" s="50"/>
      <c r="H184" s="49"/>
      <c r="I184" s="50"/>
      <c r="J184" s="55"/>
      <c r="K184" s="55"/>
      <c r="L184" s="50"/>
      <c r="M184" s="49"/>
      <c r="N184" s="50"/>
      <c r="O184" s="56"/>
    </row>
    <row r="185" spans="1:15">
      <c r="A185" s="49"/>
      <c r="B185" s="50"/>
      <c r="C185" s="51"/>
      <c r="D185" s="51"/>
      <c r="E185" s="49"/>
      <c r="F185" s="49"/>
      <c r="G185" s="50"/>
      <c r="H185" s="49"/>
      <c r="I185" s="50"/>
      <c r="J185" s="55"/>
      <c r="K185" s="55"/>
      <c r="L185" s="50"/>
      <c r="M185" s="49"/>
      <c r="N185" s="50"/>
      <c r="O185" s="56"/>
    </row>
    <row r="186" spans="1:15">
      <c r="A186" s="49"/>
      <c r="B186" s="50"/>
      <c r="C186" s="51"/>
      <c r="D186" s="51"/>
      <c r="E186" s="49"/>
      <c r="F186" s="49"/>
      <c r="G186" s="50"/>
      <c r="H186" s="49"/>
      <c r="I186" s="50"/>
      <c r="J186" s="55"/>
      <c r="K186" s="55"/>
      <c r="L186" s="50"/>
      <c r="M186" s="49"/>
      <c r="N186" s="50"/>
      <c r="O186" s="56"/>
    </row>
    <row r="187" spans="1:15">
      <c r="A187" s="49"/>
      <c r="B187" s="50"/>
      <c r="C187" s="51"/>
      <c r="D187" s="51"/>
      <c r="E187" s="49"/>
      <c r="F187" s="49"/>
      <c r="G187" s="50"/>
      <c r="H187" s="49"/>
      <c r="I187" s="50"/>
      <c r="J187" s="55"/>
      <c r="K187" s="55"/>
      <c r="L187" s="50"/>
      <c r="M187" s="49"/>
      <c r="N187" s="50"/>
      <c r="O187" s="56"/>
    </row>
    <row r="188" spans="1:15">
      <c r="A188" s="49"/>
      <c r="B188" s="50"/>
      <c r="C188" s="51"/>
      <c r="D188" s="51"/>
      <c r="E188" s="49"/>
      <c r="F188" s="49"/>
      <c r="G188" s="50"/>
      <c r="H188" s="49"/>
      <c r="I188" s="50"/>
      <c r="J188" s="55"/>
      <c r="K188" s="55"/>
      <c r="L188" s="50"/>
      <c r="M188" s="49"/>
      <c r="N188" s="50"/>
      <c r="O188" s="56"/>
    </row>
    <row r="189" spans="1:15">
      <c r="A189" s="49"/>
      <c r="B189" s="50"/>
      <c r="C189" s="51"/>
      <c r="D189" s="51"/>
      <c r="E189" s="49"/>
      <c r="F189" s="49"/>
      <c r="G189" s="50"/>
      <c r="H189" s="49"/>
      <c r="I189" s="50"/>
      <c r="J189" s="55"/>
      <c r="K189" s="55"/>
      <c r="L189" s="50"/>
      <c r="M189" s="49"/>
      <c r="N189" s="50"/>
      <c r="O189" s="56"/>
    </row>
    <row r="190" spans="1:15">
      <c r="A190" s="49"/>
      <c r="B190" s="50"/>
      <c r="C190" s="51"/>
      <c r="D190" s="51"/>
      <c r="E190" s="49"/>
      <c r="F190" s="49"/>
      <c r="G190" s="50"/>
      <c r="H190" s="49"/>
      <c r="I190" s="50"/>
      <c r="J190" s="55"/>
      <c r="K190" s="55"/>
      <c r="L190" s="50"/>
      <c r="M190" s="49"/>
      <c r="N190" s="50"/>
      <c r="O190" s="56"/>
    </row>
    <row r="191" spans="1:15">
      <c r="A191" s="49"/>
      <c r="B191" s="50"/>
      <c r="C191" s="51"/>
      <c r="D191" s="51"/>
      <c r="E191" s="49"/>
      <c r="F191" s="49"/>
      <c r="G191" s="50"/>
      <c r="H191" s="49"/>
      <c r="I191" s="50"/>
      <c r="J191" s="55"/>
      <c r="K191" s="55"/>
      <c r="L191" s="50"/>
      <c r="M191" s="49"/>
      <c r="N191" s="50"/>
      <c r="O191" s="56"/>
    </row>
    <row r="192" spans="1:15">
      <c r="A192" s="49"/>
      <c r="B192" s="50"/>
      <c r="C192" s="51"/>
      <c r="D192" s="51"/>
      <c r="E192" s="49"/>
      <c r="F192" s="49"/>
      <c r="G192" s="50"/>
      <c r="H192" s="49"/>
      <c r="I192" s="50"/>
      <c r="J192" s="55"/>
      <c r="K192" s="55"/>
      <c r="L192" s="50"/>
      <c r="M192" s="49"/>
      <c r="N192" s="50"/>
      <c r="O192" s="56"/>
    </row>
    <row r="193" spans="1:15">
      <c r="A193" s="49"/>
      <c r="B193" s="50"/>
      <c r="C193" s="51"/>
      <c r="D193" s="51"/>
      <c r="E193" s="49"/>
      <c r="F193" s="49"/>
      <c r="G193" s="50"/>
      <c r="H193" s="49"/>
      <c r="I193" s="50"/>
      <c r="J193" s="55"/>
      <c r="K193" s="55"/>
      <c r="L193" s="50"/>
      <c r="M193" s="49"/>
      <c r="N193" s="50"/>
      <c r="O193" s="56"/>
    </row>
    <row r="194" spans="1:15">
      <c r="A194" s="49"/>
      <c r="B194" s="50"/>
      <c r="C194" s="51"/>
      <c r="D194" s="51"/>
      <c r="E194" s="49"/>
      <c r="F194" s="49"/>
      <c r="G194" s="50"/>
      <c r="H194" s="49"/>
      <c r="I194" s="50"/>
      <c r="J194" s="55"/>
      <c r="K194" s="55"/>
      <c r="L194" s="50"/>
      <c r="M194" s="49"/>
      <c r="N194" s="50"/>
      <c r="O194" s="56"/>
    </row>
  </sheetData>
  <mergeCells count="42">
    <mergeCell ref="A1:B1"/>
    <mergeCell ref="A2:N2"/>
    <mergeCell ref="A4:B4"/>
    <mergeCell ref="E4:N4"/>
    <mergeCell ref="A5:B5"/>
    <mergeCell ref="E5:N5"/>
    <mergeCell ref="A6:B6"/>
    <mergeCell ref="E6:N6"/>
    <mergeCell ref="A17:B17"/>
    <mergeCell ref="E17:N17"/>
    <mergeCell ref="A19:B19"/>
    <mergeCell ref="E19:N19"/>
    <mergeCell ref="A50:B50"/>
    <mergeCell ref="E50:N50"/>
    <mergeCell ref="A54:B54"/>
    <mergeCell ref="E54:N54"/>
    <mergeCell ref="A55:B55"/>
    <mergeCell ref="E55:N55"/>
    <mergeCell ref="A61:B61"/>
    <mergeCell ref="E61:N61"/>
    <mergeCell ref="A64:B64"/>
    <mergeCell ref="E64:N64"/>
    <mergeCell ref="A66:B66"/>
    <mergeCell ref="E66:N66"/>
    <mergeCell ref="A73:B73"/>
    <mergeCell ref="E73:N73"/>
    <mergeCell ref="A78:B78"/>
    <mergeCell ref="E78:N78"/>
    <mergeCell ref="A79:B79"/>
    <mergeCell ref="E79:N79"/>
    <mergeCell ref="A82:B82"/>
    <mergeCell ref="E82:N82"/>
    <mergeCell ref="A102:B102"/>
    <mergeCell ref="E102:N102"/>
    <mergeCell ref="A103:B103"/>
    <mergeCell ref="E103:N103"/>
    <mergeCell ref="A109:B109"/>
    <mergeCell ref="E109:N109"/>
    <mergeCell ref="A119:B119"/>
    <mergeCell ref="E119:N119"/>
    <mergeCell ref="A121:B121"/>
    <mergeCell ref="E121:N121"/>
  </mergeCells>
  <dataValidations count="1">
    <dataValidation type="list" allowBlank="1" showInputMessage="1" showErrorMessage="1" prompt="参股,代建,参与整体工程中的部分项目,委托运营或其他" sqref="M24:M31">
      <formula1>"参股,代建,参与整体工程中的部分项目,委托运营,其他"</formula1>
    </dataValidation>
  </dataValidations>
  <pageMargins left="1.18055555555556" right="0.786805555555556" top="0.751388888888889" bottom="0.751388888888889" header="0.298611111111111" footer="0.298611111111111"/>
  <pageSetup paperSize="8" scale="52" fitToHeight="0" orientation="landscape" horizontalDpi="600"/>
  <headerFooter alignWithMargins="0">
    <oddFooter>&amp;C&amp;"宋体"&amp;11第 &amp;P 页，共 &amp;N 页</oddFooter>
  </headerFooter>
</worksheet>
</file>

<file path=docProps/app.xml><?xml version="1.0" encoding="utf-8"?>
<Properties xmlns="http://schemas.openxmlformats.org/officeDocument/2006/extended-properties" xmlns:vt="http://schemas.openxmlformats.org/officeDocument/2006/docPropsVTypes">
  <Company>省发展改革委</Company>
  <Application>WPS 表格</Application>
  <HeadingPairs>
    <vt:vector size="2" baseType="variant">
      <vt:variant>
        <vt:lpstr>工作表</vt:lpstr>
      </vt:variant>
      <vt:variant>
        <vt:i4>1</vt:i4>
      </vt:variant>
    </vt:vector>
  </HeadingPairs>
  <TitlesOfParts>
    <vt:vector size="1" baseType="lpstr">
      <vt:lpstr>推介项目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fgw</dc:creator>
  <cp:lastModifiedBy>罗莹</cp:lastModifiedBy>
  <dcterms:created xsi:type="dcterms:W3CDTF">2023-05-26T22:41:00Z</dcterms:created>
  <dcterms:modified xsi:type="dcterms:W3CDTF">2023-06-27T00:49:44Z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0C047E7EAF544AB784F23C44430DDCB8_13</vt:lpwstr>
  </property>
</Properties>
</file>